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1B1" lockStructure="1"/>
  <bookViews>
    <workbookView xWindow="2990" yWindow="-170" windowWidth="12120" windowHeight="7190" tabRatio="951" firstSheet="2" activeTab="2"/>
  </bookViews>
  <sheets>
    <sheet name="Info" sheetId="20" state="hidden" r:id="rId1"/>
    <sheet name="FY19NSLPandADE" sheetId="80" state="hidden" r:id="rId2"/>
    <sheet name="Sites" sheetId="19" r:id="rId3"/>
    <sheet name="Sites-Schools" sheetId="9" r:id="rId4"/>
    <sheet name="Sites-Non-Schools" sheetId="34" r:id="rId5"/>
  </sheets>
  <definedNames>
    <definedName name="_xlnm._FilterDatabase" localSheetId="0" hidden="1">Info!#REF!</definedName>
    <definedName name="Agency">Info!$D$2:$D$20</definedName>
    <definedName name="County">Info!$C$2:$C$16</definedName>
    <definedName name="DataSource">Info!$E$2:$E$9</definedName>
    <definedName name="NSLPandADEtableFY19">FY19NSLPandADE!$A$2:$R$1802</definedName>
    <definedName name="_xlnm.Print_Area" localSheetId="2">Sites!$A$4:$D$24</definedName>
    <definedName name="_xlnm.Print_Area" localSheetId="4">'Sites-Non-Schools'!$C$1:$N$237</definedName>
    <definedName name="_xlnm.Print_Area" localSheetId="3">'Sites-Schools'!$C$1:$S$283</definedName>
    <definedName name="_xlnm.Print_Titles" localSheetId="4">'Sites-Non-Schools'!$6:$7</definedName>
    <definedName name="_xlnm.Print_Titles" localSheetId="3">'Sites-Schools'!$6:$7</definedName>
    <definedName name="QualifyingData">Info!$F$2:$F$22</definedName>
    <definedName name="SiteName">Info!$A$2:$A$1802</definedName>
    <definedName name="SiteType">Info!$B$2:$B$17</definedName>
    <definedName name="Version">Info!$G$1</definedName>
  </definedNames>
  <calcPr calcId="145621"/>
</workbook>
</file>

<file path=xl/calcChain.xml><?xml version="1.0" encoding="utf-8"?>
<calcChain xmlns="http://schemas.openxmlformats.org/spreadsheetml/2006/main">
  <c r="L9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591" i="9"/>
  <c r="L592" i="9"/>
  <c r="L593" i="9"/>
  <c r="L594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L643" i="9"/>
  <c r="L644" i="9"/>
  <c r="L645" i="9"/>
  <c r="L646" i="9"/>
  <c r="L647" i="9"/>
  <c r="L648" i="9"/>
  <c r="L649" i="9"/>
  <c r="L650" i="9"/>
  <c r="L651" i="9"/>
  <c r="L652" i="9"/>
  <c r="L653" i="9"/>
  <c r="L654" i="9"/>
  <c r="L655" i="9"/>
  <c r="L656" i="9"/>
  <c r="L657" i="9"/>
  <c r="L658" i="9"/>
  <c r="L659" i="9"/>
  <c r="L660" i="9"/>
  <c r="L661" i="9"/>
  <c r="L662" i="9"/>
  <c r="L663" i="9"/>
  <c r="L664" i="9"/>
  <c r="L665" i="9"/>
  <c r="L666" i="9"/>
  <c r="L667" i="9"/>
  <c r="L668" i="9"/>
  <c r="L669" i="9"/>
  <c r="L670" i="9"/>
  <c r="L671" i="9"/>
  <c r="L672" i="9"/>
  <c r="L673" i="9"/>
  <c r="L674" i="9"/>
  <c r="L675" i="9"/>
  <c r="L676" i="9"/>
  <c r="L677" i="9"/>
  <c r="L678" i="9"/>
  <c r="L679" i="9"/>
  <c r="L680" i="9"/>
  <c r="L681" i="9"/>
  <c r="L682" i="9"/>
  <c r="L683" i="9"/>
  <c r="L684" i="9"/>
  <c r="L685" i="9"/>
  <c r="L686" i="9"/>
  <c r="L687" i="9"/>
  <c r="L688" i="9"/>
  <c r="L689" i="9"/>
  <c r="L690" i="9"/>
  <c r="L691" i="9"/>
  <c r="L692" i="9"/>
  <c r="L693" i="9"/>
  <c r="L694" i="9"/>
  <c r="L695" i="9"/>
  <c r="L696" i="9"/>
  <c r="L697" i="9"/>
  <c r="L698" i="9"/>
  <c r="L699" i="9"/>
  <c r="L700" i="9"/>
  <c r="L701" i="9"/>
  <c r="L702" i="9"/>
  <c r="L703" i="9"/>
  <c r="L704" i="9"/>
  <c r="L705" i="9"/>
  <c r="L706" i="9"/>
  <c r="L707" i="9"/>
  <c r="L708" i="9"/>
  <c r="L709" i="9"/>
  <c r="L710" i="9"/>
  <c r="L711" i="9"/>
  <c r="L712" i="9"/>
  <c r="L713" i="9"/>
  <c r="L714" i="9"/>
  <c r="L715" i="9"/>
  <c r="L716" i="9"/>
  <c r="L717" i="9"/>
  <c r="L718" i="9"/>
  <c r="L719" i="9"/>
  <c r="L720" i="9"/>
  <c r="L721" i="9"/>
  <c r="L722" i="9"/>
  <c r="L723" i="9"/>
  <c r="L724" i="9"/>
  <c r="L725" i="9"/>
  <c r="L726" i="9"/>
  <c r="L727" i="9"/>
  <c r="L728" i="9"/>
  <c r="L729" i="9"/>
  <c r="L730" i="9"/>
  <c r="L731" i="9"/>
  <c r="L732" i="9"/>
  <c r="L733" i="9"/>
  <c r="L734" i="9"/>
  <c r="L735" i="9"/>
  <c r="L736" i="9"/>
  <c r="L737" i="9"/>
  <c r="L738" i="9"/>
  <c r="L739" i="9"/>
  <c r="L740" i="9"/>
  <c r="L741" i="9"/>
  <c r="L742" i="9"/>
  <c r="L743" i="9"/>
  <c r="L744" i="9"/>
  <c r="L745" i="9"/>
  <c r="L746" i="9"/>
  <c r="L747" i="9"/>
  <c r="L748" i="9"/>
  <c r="L749" i="9"/>
  <c r="L750" i="9"/>
  <c r="L751" i="9"/>
  <c r="L752" i="9"/>
  <c r="L753" i="9"/>
  <c r="L754" i="9"/>
  <c r="L755" i="9"/>
  <c r="L756" i="9"/>
  <c r="L757" i="9"/>
  <c r="L758" i="9"/>
  <c r="L759" i="9"/>
  <c r="L760" i="9"/>
  <c r="L761" i="9"/>
  <c r="L762" i="9"/>
  <c r="L763" i="9"/>
  <c r="L764" i="9"/>
  <c r="L765" i="9"/>
  <c r="L766" i="9"/>
  <c r="L767" i="9"/>
  <c r="L768" i="9"/>
  <c r="L769" i="9"/>
  <c r="L770" i="9"/>
  <c r="L771" i="9"/>
  <c r="L772" i="9"/>
  <c r="L773" i="9"/>
  <c r="L774" i="9"/>
  <c r="L775" i="9"/>
  <c r="L776" i="9"/>
  <c r="L777" i="9"/>
  <c r="L778" i="9"/>
  <c r="L779" i="9"/>
  <c r="L780" i="9"/>
  <c r="L781" i="9"/>
  <c r="L782" i="9"/>
  <c r="L783" i="9"/>
  <c r="L784" i="9"/>
  <c r="L785" i="9"/>
  <c r="L786" i="9"/>
  <c r="L787" i="9"/>
  <c r="L788" i="9"/>
  <c r="L789" i="9"/>
  <c r="L790" i="9"/>
  <c r="L791" i="9"/>
  <c r="L792" i="9"/>
  <c r="L793" i="9"/>
  <c r="L794" i="9"/>
  <c r="L795" i="9"/>
  <c r="L796" i="9"/>
  <c r="L797" i="9"/>
  <c r="L798" i="9"/>
  <c r="L799" i="9"/>
  <c r="L800" i="9"/>
  <c r="L801" i="9"/>
  <c r="L802" i="9"/>
  <c r="L803" i="9"/>
  <c r="L804" i="9"/>
  <c r="L805" i="9"/>
  <c r="L806" i="9"/>
  <c r="L807" i="9"/>
  <c r="L808" i="9"/>
  <c r="L809" i="9"/>
  <c r="L810" i="9"/>
  <c r="L811" i="9"/>
  <c r="L812" i="9"/>
  <c r="L813" i="9"/>
  <c r="L814" i="9"/>
  <c r="L815" i="9"/>
  <c r="L816" i="9"/>
  <c r="L817" i="9"/>
  <c r="L818" i="9"/>
  <c r="L819" i="9"/>
  <c r="L820" i="9"/>
  <c r="L821" i="9"/>
  <c r="L822" i="9"/>
  <c r="L823" i="9"/>
  <c r="L824" i="9"/>
  <c r="L825" i="9"/>
  <c r="L826" i="9"/>
  <c r="L827" i="9"/>
  <c r="L828" i="9"/>
  <c r="L829" i="9"/>
  <c r="L830" i="9"/>
  <c r="L831" i="9"/>
  <c r="L832" i="9"/>
  <c r="L833" i="9"/>
  <c r="L834" i="9"/>
  <c r="L835" i="9"/>
  <c r="L836" i="9"/>
  <c r="L837" i="9"/>
  <c r="L838" i="9"/>
  <c r="L839" i="9"/>
  <c r="L840" i="9"/>
  <c r="L841" i="9"/>
  <c r="L842" i="9"/>
  <c r="L843" i="9"/>
  <c r="L844" i="9"/>
  <c r="L845" i="9"/>
  <c r="L846" i="9"/>
  <c r="L847" i="9"/>
  <c r="L848" i="9"/>
  <c r="L849" i="9"/>
  <c r="L850" i="9"/>
  <c r="L851" i="9"/>
  <c r="L852" i="9"/>
  <c r="L853" i="9"/>
  <c r="L854" i="9"/>
  <c r="L855" i="9"/>
  <c r="L856" i="9"/>
  <c r="L857" i="9"/>
  <c r="L858" i="9"/>
  <c r="L859" i="9"/>
  <c r="L860" i="9"/>
  <c r="L861" i="9"/>
  <c r="L862" i="9"/>
  <c r="L863" i="9"/>
  <c r="L864" i="9"/>
  <c r="L865" i="9"/>
  <c r="L866" i="9"/>
  <c r="L867" i="9"/>
  <c r="L868" i="9"/>
  <c r="L869" i="9"/>
  <c r="L870" i="9"/>
  <c r="L871" i="9"/>
  <c r="L872" i="9"/>
  <c r="L873" i="9"/>
  <c r="L874" i="9"/>
  <c r="L875" i="9"/>
  <c r="L876" i="9"/>
  <c r="L877" i="9"/>
  <c r="L878" i="9"/>
  <c r="L879" i="9"/>
  <c r="L880" i="9"/>
  <c r="L881" i="9"/>
  <c r="L882" i="9"/>
  <c r="L883" i="9"/>
  <c r="L884" i="9"/>
  <c r="L885" i="9"/>
  <c r="L886" i="9"/>
  <c r="L887" i="9"/>
  <c r="L888" i="9"/>
  <c r="L889" i="9"/>
  <c r="L890" i="9"/>
  <c r="L891" i="9"/>
  <c r="L892" i="9"/>
  <c r="L893" i="9"/>
  <c r="L894" i="9"/>
  <c r="L895" i="9"/>
  <c r="L896" i="9"/>
  <c r="L897" i="9"/>
  <c r="L898" i="9"/>
  <c r="L899" i="9"/>
  <c r="L900" i="9"/>
  <c r="L901" i="9"/>
  <c r="L902" i="9"/>
  <c r="L903" i="9"/>
  <c r="L904" i="9"/>
  <c r="L905" i="9"/>
  <c r="L906" i="9"/>
  <c r="L907" i="9"/>
  <c r="L908" i="9"/>
  <c r="L909" i="9"/>
  <c r="L910" i="9"/>
  <c r="L911" i="9"/>
  <c r="L912" i="9"/>
  <c r="L913" i="9"/>
  <c r="L914" i="9"/>
  <c r="L915" i="9"/>
  <c r="L916" i="9"/>
  <c r="L917" i="9"/>
  <c r="L918" i="9"/>
  <c r="L919" i="9"/>
  <c r="L920" i="9"/>
  <c r="L921" i="9"/>
  <c r="L922" i="9"/>
  <c r="L923" i="9"/>
  <c r="L924" i="9"/>
  <c r="L925" i="9"/>
  <c r="L926" i="9"/>
  <c r="L927" i="9"/>
  <c r="L928" i="9"/>
  <c r="L929" i="9"/>
  <c r="L930" i="9"/>
  <c r="L931" i="9"/>
  <c r="L932" i="9"/>
  <c r="L933" i="9"/>
  <c r="L934" i="9"/>
  <c r="L935" i="9"/>
  <c r="L936" i="9"/>
  <c r="L937" i="9"/>
  <c r="L938" i="9"/>
  <c r="L939" i="9"/>
  <c r="L940" i="9"/>
  <c r="L941" i="9"/>
  <c r="L942" i="9"/>
  <c r="L943" i="9"/>
  <c r="L944" i="9"/>
  <c r="L945" i="9"/>
  <c r="L946" i="9"/>
  <c r="L947" i="9"/>
  <c r="L948" i="9"/>
  <c r="L949" i="9"/>
  <c r="L950" i="9"/>
  <c r="L951" i="9"/>
  <c r="L952" i="9"/>
  <c r="L953" i="9"/>
  <c r="L954" i="9"/>
  <c r="L955" i="9"/>
  <c r="L956" i="9"/>
  <c r="L957" i="9"/>
  <c r="L958" i="9"/>
  <c r="L959" i="9"/>
  <c r="L960" i="9"/>
  <c r="L961" i="9"/>
  <c r="L962" i="9"/>
  <c r="L963" i="9"/>
  <c r="L964" i="9"/>
  <c r="L965" i="9"/>
  <c r="L966" i="9"/>
  <c r="L967" i="9"/>
  <c r="L968" i="9"/>
  <c r="L969" i="9"/>
  <c r="L970" i="9"/>
  <c r="L971" i="9"/>
  <c r="L972" i="9"/>
  <c r="L973" i="9"/>
  <c r="L974" i="9"/>
  <c r="L975" i="9"/>
  <c r="L976" i="9"/>
  <c r="L977" i="9"/>
  <c r="L978" i="9"/>
  <c r="L979" i="9"/>
  <c r="L980" i="9"/>
  <c r="L981" i="9"/>
  <c r="L982" i="9"/>
  <c r="L983" i="9"/>
  <c r="L984" i="9"/>
  <c r="L985" i="9"/>
  <c r="L986" i="9"/>
  <c r="L987" i="9"/>
  <c r="L988" i="9"/>
  <c r="L989" i="9"/>
  <c r="L990" i="9"/>
  <c r="L991" i="9"/>
  <c r="L992" i="9"/>
  <c r="L993" i="9"/>
  <c r="L994" i="9"/>
  <c r="L995" i="9"/>
  <c r="L996" i="9"/>
  <c r="L997" i="9"/>
  <c r="L998" i="9"/>
  <c r="L999" i="9"/>
  <c r="L1000" i="9"/>
  <c r="L1001" i="9"/>
  <c r="L1002" i="9"/>
  <c r="L1003" i="9"/>
  <c r="L1004" i="9"/>
  <c r="L1005" i="9"/>
  <c r="L1006" i="9"/>
  <c r="L1007" i="9"/>
  <c r="L8" i="9"/>
  <c r="N1007" i="9" l="1"/>
  <c r="N1006" i="9"/>
  <c r="N1005" i="9"/>
  <c r="N1004" i="9"/>
  <c r="N1003" i="9"/>
  <c r="N1002" i="9"/>
  <c r="N1001" i="9"/>
  <c r="N1000" i="9"/>
  <c r="N999" i="9"/>
  <c r="N998" i="9"/>
  <c r="N997" i="9"/>
  <c r="N996" i="9"/>
  <c r="N995" i="9"/>
  <c r="N994" i="9"/>
  <c r="N993" i="9"/>
  <c r="N992" i="9"/>
  <c r="N991" i="9"/>
  <c r="N990" i="9"/>
  <c r="N989" i="9"/>
  <c r="N988" i="9"/>
  <c r="N987" i="9"/>
  <c r="N986" i="9"/>
  <c r="N985" i="9"/>
  <c r="N984" i="9"/>
  <c r="N983" i="9"/>
  <c r="N982" i="9"/>
  <c r="N981" i="9"/>
  <c r="N980" i="9"/>
  <c r="N979" i="9"/>
  <c r="N978" i="9"/>
  <c r="N977" i="9"/>
  <c r="N976" i="9"/>
  <c r="N975" i="9"/>
  <c r="N974" i="9"/>
  <c r="N973" i="9"/>
  <c r="N972" i="9"/>
  <c r="N971" i="9"/>
  <c r="N970" i="9"/>
  <c r="N969" i="9"/>
  <c r="N968" i="9"/>
  <c r="N967" i="9"/>
  <c r="N966" i="9"/>
  <c r="N965" i="9"/>
  <c r="N964" i="9"/>
  <c r="N963" i="9"/>
  <c r="N962" i="9"/>
  <c r="N961" i="9"/>
  <c r="N960" i="9"/>
  <c r="N959" i="9"/>
  <c r="N958" i="9"/>
  <c r="N957" i="9"/>
  <c r="N956" i="9"/>
  <c r="N955" i="9"/>
  <c r="N954" i="9"/>
  <c r="N953" i="9"/>
  <c r="N952" i="9"/>
  <c r="N951" i="9"/>
  <c r="N950" i="9"/>
  <c r="N949" i="9"/>
  <c r="N948" i="9"/>
  <c r="N947" i="9"/>
  <c r="N946" i="9"/>
  <c r="N945" i="9"/>
  <c r="N944" i="9"/>
  <c r="N943" i="9"/>
  <c r="N942" i="9"/>
  <c r="N941" i="9"/>
  <c r="N940" i="9"/>
  <c r="N939" i="9"/>
  <c r="N938" i="9"/>
  <c r="N937" i="9"/>
  <c r="N936" i="9"/>
  <c r="N935" i="9"/>
  <c r="N934" i="9"/>
  <c r="N933" i="9"/>
  <c r="N932" i="9"/>
  <c r="N931" i="9"/>
  <c r="N930" i="9"/>
  <c r="N929" i="9"/>
  <c r="N928" i="9"/>
  <c r="N927" i="9"/>
  <c r="N926" i="9"/>
  <c r="N925" i="9"/>
  <c r="N924" i="9"/>
  <c r="N923" i="9"/>
  <c r="N922" i="9"/>
  <c r="N921" i="9"/>
  <c r="N920" i="9"/>
  <c r="N919" i="9"/>
  <c r="N918" i="9"/>
  <c r="N917" i="9"/>
  <c r="N916" i="9"/>
  <c r="N915" i="9"/>
  <c r="N914" i="9"/>
  <c r="N913" i="9"/>
  <c r="N912" i="9"/>
  <c r="N911" i="9"/>
  <c r="N910" i="9"/>
  <c r="N909" i="9"/>
  <c r="N908" i="9"/>
  <c r="N907" i="9"/>
  <c r="N906" i="9"/>
  <c r="N905" i="9"/>
  <c r="N904" i="9"/>
  <c r="N903" i="9"/>
  <c r="N902" i="9"/>
  <c r="N901" i="9"/>
  <c r="N900" i="9"/>
  <c r="N899" i="9"/>
  <c r="N898" i="9"/>
  <c r="N897" i="9"/>
  <c r="N896" i="9"/>
  <c r="N895" i="9"/>
  <c r="N894" i="9"/>
  <c r="N893" i="9"/>
  <c r="N892" i="9"/>
  <c r="N891" i="9"/>
  <c r="N890" i="9"/>
  <c r="N889" i="9"/>
  <c r="N888" i="9"/>
  <c r="N887" i="9"/>
  <c r="N886" i="9"/>
  <c r="N885" i="9"/>
  <c r="N884" i="9"/>
  <c r="N883" i="9"/>
  <c r="N882" i="9"/>
  <c r="N881" i="9"/>
  <c r="N880" i="9"/>
  <c r="N879" i="9"/>
  <c r="N878" i="9"/>
  <c r="N877" i="9"/>
  <c r="N876" i="9"/>
  <c r="N875" i="9"/>
  <c r="N874" i="9"/>
  <c r="N873" i="9"/>
  <c r="N872" i="9"/>
  <c r="N871" i="9"/>
  <c r="N870" i="9"/>
  <c r="N869" i="9"/>
  <c r="N868" i="9"/>
  <c r="N867" i="9"/>
  <c r="N866" i="9"/>
  <c r="N865" i="9"/>
  <c r="N864" i="9"/>
  <c r="N863" i="9"/>
  <c r="N862" i="9"/>
  <c r="N861" i="9"/>
  <c r="N860" i="9"/>
  <c r="N859" i="9"/>
  <c r="N858" i="9"/>
  <c r="N857" i="9"/>
  <c r="N856" i="9"/>
  <c r="N855" i="9"/>
  <c r="N854" i="9"/>
  <c r="N853" i="9"/>
  <c r="N852" i="9"/>
  <c r="N851" i="9"/>
  <c r="N850" i="9"/>
  <c r="N849" i="9"/>
  <c r="N848" i="9"/>
  <c r="N847" i="9"/>
  <c r="N846" i="9"/>
  <c r="N845" i="9"/>
  <c r="N844" i="9"/>
  <c r="N843" i="9"/>
  <c r="N842" i="9"/>
  <c r="N841" i="9"/>
  <c r="N840" i="9"/>
  <c r="N839" i="9"/>
  <c r="N838" i="9"/>
  <c r="N837" i="9"/>
  <c r="N836" i="9"/>
  <c r="N835" i="9"/>
  <c r="N834" i="9"/>
  <c r="N833" i="9"/>
  <c r="N832" i="9"/>
  <c r="N831" i="9"/>
  <c r="N830" i="9"/>
  <c r="N829" i="9"/>
  <c r="N828" i="9"/>
  <c r="N827" i="9"/>
  <c r="N826" i="9"/>
  <c r="N825" i="9"/>
  <c r="N824" i="9"/>
  <c r="N823" i="9"/>
  <c r="N822" i="9"/>
  <c r="N821" i="9"/>
  <c r="N820" i="9"/>
  <c r="N819" i="9"/>
  <c r="N818" i="9"/>
  <c r="N817" i="9"/>
  <c r="N816" i="9"/>
  <c r="N815" i="9"/>
  <c r="N814" i="9"/>
  <c r="N813" i="9"/>
  <c r="N812" i="9"/>
  <c r="N811" i="9"/>
  <c r="N810" i="9"/>
  <c r="N809" i="9"/>
  <c r="N808" i="9"/>
  <c r="N807" i="9"/>
  <c r="N806" i="9"/>
  <c r="N805" i="9"/>
  <c r="N804" i="9"/>
  <c r="N803" i="9"/>
  <c r="N802" i="9"/>
  <c r="N801" i="9"/>
  <c r="N800" i="9"/>
  <c r="N799" i="9"/>
  <c r="N798" i="9"/>
  <c r="N797" i="9"/>
  <c r="N796" i="9"/>
  <c r="N795" i="9"/>
  <c r="N794" i="9"/>
  <c r="N793" i="9"/>
  <c r="N792" i="9"/>
  <c r="N791" i="9"/>
  <c r="N790" i="9"/>
  <c r="N789" i="9"/>
  <c r="N788" i="9"/>
  <c r="N787" i="9"/>
  <c r="N786" i="9"/>
  <c r="N785" i="9"/>
  <c r="N784" i="9"/>
  <c r="N783" i="9"/>
  <c r="N782" i="9"/>
  <c r="N781" i="9"/>
  <c r="N780" i="9"/>
  <c r="N779" i="9"/>
  <c r="N778" i="9"/>
  <c r="N777" i="9"/>
  <c r="N776" i="9"/>
  <c r="N775" i="9"/>
  <c r="N774" i="9"/>
  <c r="N773" i="9"/>
  <c r="N772" i="9"/>
  <c r="N771" i="9"/>
  <c r="N770" i="9"/>
  <c r="N769" i="9"/>
  <c r="N768" i="9"/>
  <c r="N767" i="9"/>
  <c r="N766" i="9"/>
  <c r="N765" i="9"/>
  <c r="N764" i="9"/>
  <c r="N763" i="9"/>
  <c r="N762" i="9"/>
  <c r="N761" i="9"/>
  <c r="N760" i="9"/>
  <c r="N759" i="9"/>
  <c r="N758" i="9"/>
  <c r="N757" i="9"/>
  <c r="N756" i="9"/>
  <c r="N755" i="9"/>
  <c r="N754" i="9"/>
  <c r="N753" i="9"/>
  <c r="N752" i="9"/>
  <c r="N751" i="9"/>
  <c r="N750" i="9"/>
  <c r="N749" i="9"/>
  <c r="N748" i="9"/>
  <c r="N747" i="9"/>
  <c r="N746" i="9"/>
  <c r="N745" i="9"/>
  <c r="N744" i="9"/>
  <c r="N743" i="9"/>
  <c r="N742" i="9"/>
  <c r="N741" i="9"/>
  <c r="N740" i="9"/>
  <c r="N739" i="9"/>
  <c r="N738" i="9"/>
  <c r="N737" i="9"/>
  <c r="N736" i="9"/>
  <c r="N735" i="9"/>
  <c r="N734" i="9"/>
  <c r="N733" i="9"/>
  <c r="N732" i="9"/>
  <c r="N731" i="9"/>
  <c r="N730" i="9"/>
  <c r="N729" i="9"/>
  <c r="N728" i="9"/>
  <c r="N727" i="9"/>
  <c r="N726" i="9"/>
  <c r="N725" i="9"/>
  <c r="N724" i="9"/>
  <c r="N723" i="9"/>
  <c r="N722" i="9"/>
  <c r="N721" i="9"/>
  <c r="N720" i="9"/>
  <c r="N719" i="9"/>
  <c r="N718" i="9"/>
  <c r="N717" i="9"/>
  <c r="N716" i="9"/>
  <c r="N715" i="9"/>
  <c r="N714" i="9"/>
  <c r="N713" i="9"/>
  <c r="N712" i="9"/>
  <c r="N711" i="9"/>
  <c r="N710" i="9"/>
  <c r="N709" i="9"/>
  <c r="N708" i="9"/>
  <c r="N707" i="9"/>
  <c r="N706" i="9"/>
  <c r="N705" i="9"/>
  <c r="N704" i="9"/>
  <c r="N703" i="9"/>
  <c r="N702" i="9"/>
  <c r="N701" i="9"/>
  <c r="N700" i="9"/>
  <c r="N699" i="9"/>
  <c r="N698" i="9"/>
  <c r="N697" i="9"/>
  <c r="N696" i="9"/>
  <c r="N695" i="9"/>
  <c r="N694" i="9"/>
  <c r="N693" i="9"/>
  <c r="N692" i="9"/>
  <c r="N691" i="9"/>
  <c r="N690" i="9"/>
  <c r="N689" i="9"/>
  <c r="N688" i="9"/>
  <c r="N687" i="9"/>
  <c r="N686" i="9"/>
  <c r="N685" i="9"/>
  <c r="N684" i="9"/>
  <c r="N683" i="9"/>
  <c r="N682" i="9"/>
  <c r="N681" i="9"/>
  <c r="N680" i="9"/>
  <c r="N679" i="9"/>
  <c r="N678" i="9"/>
  <c r="N677" i="9"/>
  <c r="N676" i="9"/>
  <c r="N675" i="9"/>
  <c r="N674" i="9"/>
  <c r="N673" i="9"/>
  <c r="N672" i="9"/>
  <c r="N671" i="9"/>
  <c r="N670" i="9"/>
  <c r="N669" i="9"/>
  <c r="N668" i="9"/>
  <c r="N667" i="9"/>
  <c r="N666" i="9"/>
  <c r="N665" i="9"/>
  <c r="N664" i="9"/>
  <c r="N663" i="9"/>
  <c r="N662" i="9"/>
  <c r="N661" i="9"/>
  <c r="N660" i="9"/>
  <c r="N659" i="9"/>
  <c r="N658" i="9"/>
  <c r="N657" i="9"/>
  <c r="N656" i="9"/>
  <c r="N655" i="9"/>
  <c r="N654" i="9"/>
  <c r="N653" i="9"/>
  <c r="N652" i="9"/>
  <c r="N651" i="9"/>
  <c r="N650" i="9"/>
  <c r="N649" i="9"/>
  <c r="N648" i="9"/>
  <c r="N647" i="9"/>
  <c r="N646" i="9"/>
  <c r="N645" i="9"/>
  <c r="N644" i="9"/>
  <c r="N643" i="9"/>
  <c r="N642" i="9"/>
  <c r="N641" i="9"/>
  <c r="N640" i="9"/>
  <c r="N639" i="9"/>
  <c r="N638" i="9"/>
  <c r="N637" i="9"/>
  <c r="N636" i="9"/>
  <c r="N635" i="9"/>
  <c r="N634" i="9"/>
  <c r="N633" i="9"/>
  <c r="N632" i="9"/>
  <c r="N631" i="9"/>
  <c r="N630" i="9"/>
  <c r="N629" i="9"/>
  <c r="N628" i="9"/>
  <c r="N627" i="9"/>
  <c r="N626" i="9"/>
  <c r="N625" i="9"/>
  <c r="N624" i="9"/>
  <c r="N623" i="9"/>
  <c r="N622" i="9"/>
  <c r="N621" i="9"/>
  <c r="N620" i="9"/>
  <c r="N619" i="9"/>
  <c r="N618" i="9"/>
  <c r="N617" i="9"/>
  <c r="N616" i="9"/>
  <c r="N615" i="9"/>
  <c r="N614" i="9"/>
  <c r="N613" i="9"/>
  <c r="N612" i="9"/>
  <c r="N611" i="9"/>
  <c r="N610" i="9"/>
  <c r="N609" i="9"/>
  <c r="N608" i="9"/>
  <c r="N607" i="9"/>
  <c r="N606" i="9"/>
  <c r="N605" i="9"/>
  <c r="N604" i="9"/>
  <c r="N603" i="9"/>
  <c r="N602" i="9"/>
  <c r="N601" i="9"/>
  <c r="N600" i="9"/>
  <c r="N599" i="9"/>
  <c r="N598" i="9"/>
  <c r="N597" i="9"/>
  <c r="N596" i="9"/>
  <c r="N595" i="9"/>
  <c r="N594" i="9"/>
  <c r="N593" i="9"/>
  <c r="N592" i="9"/>
  <c r="N591" i="9"/>
  <c r="N590" i="9"/>
  <c r="N589" i="9"/>
  <c r="N588" i="9"/>
  <c r="N587" i="9"/>
  <c r="N586" i="9"/>
  <c r="N585" i="9"/>
  <c r="N584" i="9"/>
  <c r="N583" i="9"/>
  <c r="N582" i="9"/>
  <c r="N581" i="9"/>
  <c r="N580" i="9"/>
  <c r="N579" i="9"/>
  <c r="N578" i="9"/>
  <c r="N577" i="9"/>
  <c r="N576" i="9"/>
  <c r="N575" i="9"/>
  <c r="N574" i="9"/>
  <c r="N573" i="9"/>
  <c r="N572" i="9"/>
  <c r="N571" i="9"/>
  <c r="N570" i="9"/>
  <c r="N569" i="9"/>
  <c r="N568" i="9"/>
  <c r="N567" i="9"/>
  <c r="N566" i="9"/>
  <c r="N565" i="9"/>
  <c r="N564" i="9"/>
  <c r="N563" i="9"/>
  <c r="N562" i="9"/>
  <c r="N561" i="9"/>
  <c r="N560" i="9"/>
  <c r="N559" i="9"/>
  <c r="N558" i="9"/>
  <c r="N557" i="9"/>
  <c r="N556" i="9"/>
  <c r="N555" i="9"/>
  <c r="N554" i="9"/>
  <c r="N553" i="9"/>
  <c r="N552" i="9"/>
  <c r="N551" i="9"/>
  <c r="N550" i="9"/>
  <c r="N549" i="9"/>
  <c r="N548" i="9"/>
  <c r="N547" i="9"/>
  <c r="N546" i="9"/>
  <c r="N545" i="9"/>
  <c r="N544" i="9"/>
  <c r="N543" i="9"/>
  <c r="N542" i="9"/>
  <c r="N541" i="9"/>
  <c r="N540" i="9"/>
  <c r="N539" i="9"/>
  <c r="N538" i="9"/>
  <c r="N537" i="9"/>
  <c r="N536" i="9"/>
  <c r="N535" i="9"/>
  <c r="N534" i="9"/>
  <c r="N533" i="9"/>
  <c r="N532" i="9"/>
  <c r="N531" i="9"/>
  <c r="N530" i="9"/>
  <c r="N529" i="9"/>
  <c r="N528" i="9"/>
  <c r="N527" i="9"/>
  <c r="N526" i="9"/>
  <c r="N525" i="9"/>
  <c r="N524" i="9"/>
  <c r="N523" i="9"/>
  <c r="N522" i="9"/>
  <c r="N521" i="9"/>
  <c r="N520" i="9"/>
  <c r="N519" i="9"/>
  <c r="N518" i="9"/>
  <c r="N517" i="9"/>
  <c r="N516" i="9"/>
  <c r="N515" i="9"/>
  <c r="N514" i="9"/>
  <c r="N513" i="9"/>
  <c r="N512" i="9"/>
  <c r="N511" i="9"/>
  <c r="N510" i="9"/>
  <c r="N509" i="9"/>
  <c r="N508" i="9"/>
  <c r="N507" i="9"/>
  <c r="N506" i="9"/>
  <c r="N505" i="9"/>
  <c r="N504" i="9"/>
  <c r="N503" i="9"/>
  <c r="N502" i="9"/>
  <c r="N501" i="9"/>
  <c r="N500" i="9"/>
  <c r="N499" i="9"/>
  <c r="N498" i="9"/>
  <c r="N497" i="9"/>
  <c r="N496" i="9"/>
  <c r="N495" i="9"/>
  <c r="N494" i="9"/>
  <c r="N493" i="9"/>
  <c r="N492" i="9"/>
  <c r="N491" i="9"/>
  <c r="N490" i="9"/>
  <c r="N489" i="9"/>
  <c r="N488" i="9"/>
  <c r="N487" i="9"/>
  <c r="N486" i="9"/>
  <c r="N485" i="9"/>
  <c r="N484" i="9"/>
  <c r="N483" i="9"/>
  <c r="N482" i="9"/>
  <c r="N481" i="9"/>
  <c r="N480" i="9"/>
  <c r="N479" i="9"/>
  <c r="N478" i="9"/>
  <c r="N477" i="9"/>
  <c r="N476" i="9"/>
  <c r="N475" i="9"/>
  <c r="N474" i="9"/>
  <c r="N473" i="9"/>
  <c r="N472" i="9"/>
  <c r="N471" i="9"/>
  <c r="N470" i="9"/>
  <c r="N469" i="9"/>
  <c r="N468" i="9"/>
  <c r="N467" i="9"/>
  <c r="N466" i="9"/>
  <c r="N465" i="9"/>
  <c r="N464" i="9"/>
  <c r="N463" i="9"/>
  <c r="N462" i="9"/>
  <c r="N461" i="9"/>
  <c r="N460" i="9"/>
  <c r="N459" i="9"/>
  <c r="N458" i="9"/>
  <c r="N457" i="9"/>
  <c r="N456" i="9"/>
  <c r="N455" i="9"/>
  <c r="N454" i="9"/>
  <c r="N453" i="9"/>
  <c r="N452" i="9"/>
  <c r="N451" i="9"/>
  <c r="N450" i="9"/>
  <c r="N449" i="9"/>
  <c r="N448" i="9"/>
  <c r="N447" i="9"/>
  <c r="N446" i="9"/>
  <c r="N445" i="9"/>
  <c r="N444" i="9"/>
  <c r="N443" i="9"/>
  <c r="N442" i="9"/>
  <c r="N441" i="9"/>
  <c r="N440" i="9"/>
  <c r="N439" i="9"/>
  <c r="N438" i="9"/>
  <c r="N437" i="9"/>
  <c r="N436" i="9"/>
  <c r="N435" i="9"/>
  <c r="N434" i="9"/>
  <c r="N433" i="9"/>
  <c r="N432" i="9"/>
  <c r="N431" i="9"/>
  <c r="N430" i="9"/>
  <c r="N429" i="9"/>
  <c r="N428" i="9"/>
  <c r="N427" i="9"/>
  <c r="N426" i="9"/>
  <c r="N425" i="9"/>
  <c r="N424" i="9"/>
  <c r="N423" i="9"/>
  <c r="N422" i="9"/>
  <c r="N421" i="9"/>
  <c r="N420" i="9"/>
  <c r="N419" i="9"/>
  <c r="N418" i="9"/>
  <c r="N417" i="9"/>
  <c r="N416" i="9"/>
  <c r="N415" i="9"/>
  <c r="N414" i="9"/>
  <c r="N413" i="9"/>
  <c r="N412" i="9"/>
  <c r="N411" i="9"/>
  <c r="N410" i="9"/>
  <c r="N409" i="9"/>
  <c r="N408" i="9"/>
  <c r="N407" i="9"/>
  <c r="N406" i="9"/>
  <c r="N405" i="9"/>
  <c r="N404" i="9"/>
  <c r="N403" i="9"/>
  <c r="N402" i="9"/>
  <c r="N401" i="9"/>
  <c r="N400" i="9"/>
  <c r="N399" i="9"/>
  <c r="N398" i="9"/>
  <c r="N397" i="9"/>
  <c r="N396" i="9"/>
  <c r="N395" i="9"/>
  <c r="N394" i="9"/>
  <c r="N393" i="9"/>
  <c r="N392" i="9"/>
  <c r="N391" i="9"/>
  <c r="N390" i="9"/>
  <c r="N389" i="9"/>
  <c r="N388" i="9"/>
  <c r="N387" i="9"/>
  <c r="N386" i="9"/>
  <c r="N385" i="9"/>
  <c r="N384" i="9"/>
  <c r="N383" i="9"/>
  <c r="N382" i="9"/>
  <c r="N381" i="9"/>
  <c r="N380" i="9"/>
  <c r="N379" i="9"/>
  <c r="N378" i="9"/>
  <c r="N377" i="9"/>
  <c r="N376" i="9"/>
  <c r="N375" i="9"/>
  <c r="N374" i="9"/>
  <c r="N373" i="9"/>
  <c r="N372" i="9"/>
  <c r="N371" i="9"/>
  <c r="N370" i="9"/>
  <c r="N369" i="9"/>
  <c r="N368" i="9"/>
  <c r="N367" i="9"/>
  <c r="N366" i="9"/>
  <c r="N365" i="9"/>
  <c r="N364" i="9"/>
  <c r="N363" i="9"/>
  <c r="N362" i="9"/>
  <c r="N361" i="9"/>
  <c r="N360" i="9"/>
  <c r="N359" i="9"/>
  <c r="N358" i="9"/>
  <c r="N357" i="9"/>
  <c r="N356" i="9"/>
  <c r="N355" i="9"/>
  <c r="N354" i="9"/>
  <c r="N353" i="9"/>
  <c r="N352" i="9"/>
  <c r="N351" i="9"/>
  <c r="N350" i="9"/>
  <c r="N349" i="9"/>
  <c r="N348" i="9"/>
  <c r="N347" i="9"/>
  <c r="N346" i="9"/>
  <c r="N345" i="9"/>
  <c r="N344" i="9"/>
  <c r="N343" i="9"/>
  <c r="N342" i="9"/>
  <c r="N341" i="9"/>
  <c r="N340" i="9"/>
  <c r="N339" i="9"/>
  <c r="N338" i="9"/>
  <c r="N337" i="9"/>
  <c r="N336" i="9"/>
  <c r="N335" i="9"/>
  <c r="N334" i="9"/>
  <c r="N333" i="9"/>
  <c r="N332" i="9"/>
  <c r="N331" i="9"/>
  <c r="N330" i="9"/>
  <c r="N329" i="9"/>
  <c r="N328" i="9"/>
  <c r="N327" i="9"/>
  <c r="N326" i="9"/>
  <c r="N325" i="9"/>
  <c r="N324" i="9"/>
  <c r="N323" i="9"/>
  <c r="N322" i="9"/>
  <c r="N321" i="9"/>
  <c r="N320" i="9"/>
  <c r="N319" i="9"/>
  <c r="N318" i="9"/>
  <c r="N317" i="9"/>
  <c r="N316" i="9"/>
  <c r="N315" i="9"/>
  <c r="N314" i="9"/>
  <c r="N313" i="9"/>
  <c r="N312" i="9"/>
  <c r="N311" i="9"/>
  <c r="N310" i="9"/>
  <c r="N309" i="9"/>
  <c r="N308" i="9"/>
  <c r="N307" i="9"/>
  <c r="N306" i="9"/>
  <c r="N305" i="9"/>
  <c r="N304" i="9"/>
  <c r="N303" i="9"/>
  <c r="N302" i="9"/>
  <c r="N301" i="9"/>
  <c r="N300" i="9"/>
  <c r="N299" i="9"/>
  <c r="N298" i="9"/>
  <c r="N297" i="9"/>
  <c r="N296" i="9"/>
  <c r="N295" i="9"/>
  <c r="N294" i="9"/>
  <c r="N293" i="9"/>
  <c r="N292" i="9"/>
  <c r="N291" i="9"/>
  <c r="N290" i="9"/>
  <c r="N289" i="9"/>
  <c r="N288" i="9"/>
  <c r="N287" i="9"/>
  <c r="N286" i="9"/>
  <c r="N285" i="9"/>
  <c r="N284" i="9"/>
  <c r="N283" i="9"/>
  <c r="N282" i="9"/>
  <c r="N281" i="9"/>
  <c r="N280" i="9"/>
  <c r="N279" i="9"/>
  <c r="N278" i="9"/>
  <c r="N277" i="9"/>
  <c r="N276" i="9"/>
  <c r="N275" i="9"/>
  <c r="N274" i="9"/>
  <c r="N273" i="9"/>
  <c r="N272" i="9"/>
  <c r="N271" i="9"/>
  <c r="N270" i="9"/>
  <c r="N269" i="9"/>
  <c r="N268" i="9"/>
  <c r="N267" i="9"/>
  <c r="N266" i="9"/>
  <c r="N265" i="9"/>
  <c r="N264" i="9"/>
  <c r="N263" i="9"/>
  <c r="N262" i="9"/>
  <c r="N261" i="9"/>
  <c r="N260" i="9"/>
  <c r="N259" i="9"/>
  <c r="N258" i="9"/>
  <c r="N257" i="9"/>
  <c r="N256" i="9"/>
  <c r="N255" i="9"/>
  <c r="N254" i="9"/>
  <c r="N253" i="9"/>
  <c r="N252" i="9"/>
  <c r="N251" i="9"/>
  <c r="N250" i="9"/>
  <c r="N249" i="9"/>
  <c r="N248" i="9"/>
  <c r="N247" i="9"/>
  <c r="N246" i="9"/>
  <c r="N245" i="9"/>
  <c r="N244" i="9"/>
  <c r="N243" i="9"/>
  <c r="N242" i="9"/>
  <c r="N241" i="9"/>
  <c r="N240" i="9"/>
  <c r="N239" i="9"/>
  <c r="N238" i="9"/>
  <c r="N237" i="9"/>
  <c r="N236" i="9"/>
  <c r="N235" i="9"/>
  <c r="N234" i="9"/>
  <c r="N233" i="9"/>
  <c r="N232" i="9"/>
  <c r="N231" i="9"/>
  <c r="N230" i="9"/>
  <c r="N229" i="9"/>
  <c r="N228" i="9"/>
  <c r="N227" i="9"/>
  <c r="N226" i="9"/>
  <c r="N225" i="9"/>
  <c r="N224" i="9"/>
  <c r="N223" i="9"/>
  <c r="N222" i="9"/>
  <c r="N221" i="9"/>
  <c r="N220" i="9"/>
  <c r="N219" i="9"/>
  <c r="N218" i="9"/>
  <c r="N217" i="9"/>
  <c r="N216" i="9"/>
  <c r="N215" i="9"/>
  <c r="N214" i="9"/>
  <c r="N213" i="9"/>
  <c r="N212" i="9"/>
  <c r="N211" i="9"/>
  <c r="N210" i="9"/>
  <c r="N209" i="9"/>
  <c r="N208" i="9"/>
  <c r="N207" i="9"/>
  <c r="N206" i="9"/>
  <c r="N205" i="9"/>
  <c r="N204" i="9"/>
  <c r="N203" i="9"/>
  <c r="N202" i="9"/>
  <c r="N201" i="9"/>
  <c r="N200" i="9"/>
  <c r="N199" i="9"/>
  <c r="N198" i="9"/>
  <c r="N197" i="9"/>
  <c r="N196" i="9"/>
  <c r="N195" i="9"/>
  <c r="N194" i="9"/>
  <c r="N193" i="9"/>
  <c r="N192" i="9"/>
  <c r="N191" i="9"/>
  <c r="N190" i="9"/>
  <c r="N189" i="9"/>
  <c r="N188" i="9"/>
  <c r="N187" i="9"/>
  <c r="N186" i="9"/>
  <c r="N185" i="9"/>
  <c r="N184" i="9"/>
  <c r="N183" i="9"/>
  <c r="N182" i="9"/>
  <c r="N181" i="9"/>
  <c r="N180" i="9"/>
  <c r="N179" i="9"/>
  <c r="N178" i="9"/>
  <c r="N177" i="9"/>
  <c r="N176" i="9"/>
  <c r="N175" i="9"/>
  <c r="N174" i="9"/>
  <c r="N173" i="9"/>
  <c r="N172" i="9"/>
  <c r="N171" i="9"/>
  <c r="N170" i="9"/>
  <c r="N169" i="9"/>
  <c r="N168" i="9"/>
  <c r="N167" i="9"/>
  <c r="N166" i="9"/>
  <c r="N165" i="9"/>
  <c r="N164" i="9"/>
  <c r="N163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C9" i="9" l="1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001" i="9"/>
  <c r="C1002" i="9"/>
  <c r="C1003" i="9"/>
  <c r="C1004" i="9"/>
  <c r="C1005" i="9"/>
  <c r="C1006" i="9"/>
  <c r="C1007" i="9"/>
  <c r="C8" i="9"/>
  <c r="M9" i="9" l="1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M896" i="9"/>
  <c r="M897" i="9"/>
  <c r="M898" i="9"/>
  <c r="M899" i="9"/>
  <c r="M900" i="9"/>
  <c r="M901" i="9"/>
  <c r="M902" i="9"/>
  <c r="M903" i="9"/>
  <c r="M904" i="9"/>
  <c r="M905" i="9"/>
  <c r="M906" i="9"/>
  <c r="M907" i="9"/>
  <c r="M908" i="9"/>
  <c r="M909" i="9"/>
  <c r="M910" i="9"/>
  <c r="M911" i="9"/>
  <c r="M912" i="9"/>
  <c r="M913" i="9"/>
  <c r="M914" i="9"/>
  <c r="M915" i="9"/>
  <c r="M916" i="9"/>
  <c r="M917" i="9"/>
  <c r="M918" i="9"/>
  <c r="M919" i="9"/>
  <c r="M920" i="9"/>
  <c r="M921" i="9"/>
  <c r="M922" i="9"/>
  <c r="M923" i="9"/>
  <c r="M924" i="9"/>
  <c r="M925" i="9"/>
  <c r="M926" i="9"/>
  <c r="M927" i="9"/>
  <c r="M928" i="9"/>
  <c r="M929" i="9"/>
  <c r="M930" i="9"/>
  <c r="M931" i="9"/>
  <c r="M932" i="9"/>
  <c r="M933" i="9"/>
  <c r="M934" i="9"/>
  <c r="M935" i="9"/>
  <c r="M936" i="9"/>
  <c r="M937" i="9"/>
  <c r="M938" i="9"/>
  <c r="M939" i="9"/>
  <c r="M940" i="9"/>
  <c r="M941" i="9"/>
  <c r="M942" i="9"/>
  <c r="M943" i="9"/>
  <c r="M944" i="9"/>
  <c r="M945" i="9"/>
  <c r="M946" i="9"/>
  <c r="M947" i="9"/>
  <c r="M948" i="9"/>
  <c r="M949" i="9"/>
  <c r="M950" i="9"/>
  <c r="M951" i="9"/>
  <c r="M952" i="9"/>
  <c r="M953" i="9"/>
  <c r="M954" i="9"/>
  <c r="M955" i="9"/>
  <c r="M956" i="9"/>
  <c r="M957" i="9"/>
  <c r="M958" i="9"/>
  <c r="M959" i="9"/>
  <c r="M960" i="9"/>
  <c r="M961" i="9"/>
  <c r="M962" i="9"/>
  <c r="M963" i="9"/>
  <c r="M964" i="9"/>
  <c r="M965" i="9"/>
  <c r="M966" i="9"/>
  <c r="M967" i="9"/>
  <c r="M968" i="9"/>
  <c r="M969" i="9"/>
  <c r="M970" i="9"/>
  <c r="M971" i="9"/>
  <c r="M972" i="9"/>
  <c r="M973" i="9"/>
  <c r="M974" i="9"/>
  <c r="M975" i="9"/>
  <c r="M976" i="9"/>
  <c r="M977" i="9"/>
  <c r="M978" i="9"/>
  <c r="M979" i="9"/>
  <c r="M980" i="9"/>
  <c r="M981" i="9"/>
  <c r="M982" i="9"/>
  <c r="M983" i="9"/>
  <c r="M984" i="9"/>
  <c r="M985" i="9"/>
  <c r="M986" i="9"/>
  <c r="M987" i="9"/>
  <c r="M988" i="9"/>
  <c r="M989" i="9"/>
  <c r="M990" i="9"/>
  <c r="M991" i="9"/>
  <c r="M992" i="9"/>
  <c r="M993" i="9"/>
  <c r="M994" i="9"/>
  <c r="M995" i="9"/>
  <c r="M996" i="9"/>
  <c r="M997" i="9"/>
  <c r="M998" i="9"/>
  <c r="M999" i="9"/>
  <c r="M1000" i="9"/>
  <c r="M1001" i="9"/>
  <c r="M1002" i="9"/>
  <c r="M1003" i="9"/>
  <c r="M1004" i="9"/>
  <c r="M1005" i="9"/>
  <c r="M1006" i="9"/>
  <c r="M1007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K913" i="9"/>
  <c r="K914" i="9"/>
  <c r="K915" i="9"/>
  <c r="K916" i="9"/>
  <c r="K917" i="9"/>
  <c r="K918" i="9"/>
  <c r="K919" i="9"/>
  <c r="K920" i="9"/>
  <c r="K921" i="9"/>
  <c r="K922" i="9"/>
  <c r="K923" i="9"/>
  <c r="K924" i="9"/>
  <c r="K925" i="9"/>
  <c r="K926" i="9"/>
  <c r="K927" i="9"/>
  <c r="K928" i="9"/>
  <c r="K929" i="9"/>
  <c r="K930" i="9"/>
  <c r="K931" i="9"/>
  <c r="K932" i="9"/>
  <c r="K933" i="9"/>
  <c r="K934" i="9"/>
  <c r="K935" i="9"/>
  <c r="K936" i="9"/>
  <c r="K937" i="9"/>
  <c r="K938" i="9"/>
  <c r="K939" i="9"/>
  <c r="K940" i="9"/>
  <c r="K941" i="9"/>
  <c r="K942" i="9"/>
  <c r="K943" i="9"/>
  <c r="K944" i="9"/>
  <c r="K945" i="9"/>
  <c r="K946" i="9"/>
  <c r="K947" i="9"/>
  <c r="K948" i="9"/>
  <c r="K949" i="9"/>
  <c r="K950" i="9"/>
  <c r="K951" i="9"/>
  <c r="K952" i="9"/>
  <c r="K953" i="9"/>
  <c r="K954" i="9"/>
  <c r="K955" i="9"/>
  <c r="K956" i="9"/>
  <c r="K957" i="9"/>
  <c r="K958" i="9"/>
  <c r="K959" i="9"/>
  <c r="K960" i="9"/>
  <c r="K961" i="9"/>
  <c r="K962" i="9"/>
  <c r="K963" i="9"/>
  <c r="K964" i="9"/>
  <c r="K965" i="9"/>
  <c r="K966" i="9"/>
  <c r="K967" i="9"/>
  <c r="K968" i="9"/>
  <c r="K969" i="9"/>
  <c r="K970" i="9"/>
  <c r="K971" i="9"/>
  <c r="K972" i="9"/>
  <c r="K973" i="9"/>
  <c r="K974" i="9"/>
  <c r="K975" i="9"/>
  <c r="K976" i="9"/>
  <c r="K977" i="9"/>
  <c r="K978" i="9"/>
  <c r="K979" i="9"/>
  <c r="K980" i="9"/>
  <c r="K981" i="9"/>
  <c r="K982" i="9"/>
  <c r="K983" i="9"/>
  <c r="K984" i="9"/>
  <c r="K985" i="9"/>
  <c r="K986" i="9"/>
  <c r="K987" i="9"/>
  <c r="K988" i="9"/>
  <c r="K989" i="9"/>
  <c r="K990" i="9"/>
  <c r="K991" i="9"/>
  <c r="K992" i="9"/>
  <c r="K993" i="9"/>
  <c r="K994" i="9"/>
  <c r="K995" i="9"/>
  <c r="K996" i="9"/>
  <c r="K997" i="9"/>
  <c r="K998" i="9"/>
  <c r="K999" i="9"/>
  <c r="K1000" i="9"/>
  <c r="K1001" i="9"/>
  <c r="K1002" i="9"/>
  <c r="K1003" i="9"/>
  <c r="K1004" i="9"/>
  <c r="K1005" i="9"/>
  <c r="K1006" i="9"/>
  <c r="K1007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J551" i="9"/>
  <c r="J552" i="9"/>
  <c r="J553" i="9"/>
  <c r="J554" i="9"/>
  <c r="J555" i="9"/>
  <c r="J556" i="9"/>
  <c r="J557" i="9"/>
  <c r="J558" i="9"/>
  <c r="J559" i="9"/>
  <c r="J560" i="9"/>
  <c r="J561" i="9"/>
  <c r="J562" i="9"/>
  <c r="J563" i="9"/>
  <c r="J564" i="9"/>
  <c r="J565" i="9"/>
  <c r="J566" i="9"/>
  <c r="J567" i="9"/>
  <c r="J568" i="9"/>
  <c r="J569" i="9"/>
  <c r="J570" i="9"/>
  <c r="J571" i="9"/>
  <c r="J572" i="9"/>
  <c r="J573" i="9"/>
  <c r="J574" i="9"/>
  <c r="J575" i="9"/>
  <c r="J576" i="9"/>
  <c r="J577" i="9"/>
  <c r="J578" i="9"/>
  <c r="J579" i="9"/>
  <c r="J580" i="9"/>
  <c r="J581" i="9"/>
  <c r="J582" i="9"/>
  <c r="J583" i="9"/>
  <c r="J584" i="9"/>
  <c r="J585" i="9"/>
  <c r="J586" i="9"/>
  <c r="J587" i="9"/>
  <c r="J588" i="9"/>
  <c r="J589" i="9"/>
  <c r="J590" i="9"/>
  <c r="J591" i="9"/>
  <c r="J592" i="9"/>
  <c r="J593" i="9"/>
  <c r="J594" i="9"/>
  <c r="J595" i="9"/>
  <c r="J596" i="9"/>
  <c r="J597" i="9"/>
  <c r="J598" i="9"/>
  <c r="J599" i="9"/>
  <c r="J600" i="9"/>
  <c r="J601" i="9"/>
  <c r="J602" i="9"/>
  <c r="J603" i="9"/>
  <c r="J604" i="9"/>
  <c r="J605" i="9"/>
  <c r="J606" i="9"/>
  <c r="J607" i="9"/>
  <c r="J608" i="9"/>
  <c r="J609" i="9"/>
  <c r="J610" i="9"/>
  <c r="J611" i="9"/>
  <c r="J612" i="9"/>
  <c r="J613" i="9"/>
  <c r="J614" i="9"/>
  <c r="J615" i="9"/>
  <c r="J616" i="9"/>
  <c r="J617" i="9"/>
  <c r="J618" i="9"/>
  <c r="J619" i="9"/>
  <c r="J620" i="9"/>
  <c r="J621" i="9"/>
  <c r="J622" i="9"/>
  <c r="J623" i="9"/>
  <c r="J624" i="9"/>
  <c r="J625" i="9"/>
  <c r="J626" i="9"/>
  <c r="J627" i="9"/>
  <c r="J628" i="9"/>
  <c r="J629" i="9"/>
  <c r="J630" i="9"/>
  <c r="J631" i="9"/>
  <c r="J632" i="9"/>
  <c r="J633" i="9"/>
  <c r="J634" i="9"/>
  <c r="J635" i="9"/>
  <c r="J636" i="9"/>
  <c r="J637" i="9"/>
  <c r="J638" i="9"/>
  <c r="J639" i="9"/>
  <c r="J640" i="9"/>
  <c r="J641" i="9"/>
  <c r="J642" i="9"/>
  <c r="J643" i="9"/>
  <c r="J644" i="9"/>
  <c r="J645" i="9"/>
  <c r="J646" i="9"/>
  <c r="J647" i="9"/>
  <c r="J648" i="9"/>
  <c r="J649" i="9"/>
  <c r="J650" i="9"/>
  <c r="J651" i="9"/>
  <c r="J652" i="9"/>
  <c r="J653" i="9"/>
  <c r="J654" i="9"/>
  <c r="J655" i="9"/>
  <c r="J656" i="9"/>
  <c r="J657" i="9"/>
  <c r="J658" i="9"/>
  <c r="J659" i="9"/>
  <c r="J660" i="9"/>
  <c r="J661" i="9"/>
  <c r="J662" i="9"/>
  <c r="J663" i="9"/>
  <c r="J664" i="9"/>
  <c r="J665" i="9"/>
  <c r="J666" i="9"/>
  <c r="J667" i="9"/>
  <c r="J668" i="9"/>
  <c r="J669" i="9"/>
  <c r="J670" i="9"/>
  <c r="J671" i="9"/>
  <c r="J672" i="9"/>
  <c r="J673" i="9"/>
  <c r="J674" i="9"/>
  <c r="J675" i="9"/>
  <c r="J676" i="9"/>
  <c r="J677" i="9"/>
  <c r="J678" i="9"/>
  <c r="J679" i="9"/>
  <c r="J680" i="9"/>
  <c r="J681" i="9"/>
  <c r="J682" i="9"/>
  <c r="J683" i="9"/>
  <c r="J684" i="9"/>
  <c r="J685" i="9"/>
  <c r="J686" i="9"/>
  <c r="J687" i="9"/>
  <c r="J688" i="9"/>
  <c r="J689" i="9"/>
  <c r="J690" i="9"/>
  <c r="J691" i="9"/>
  <c r="J692" i="9"/>
  <c r="J693" i="9"/>
  <c r="J694" i="9"/>
  <c r="J695" i="9"/>
  <c r="J696" i="9"/>
  <c r="J697" i="9"/>
  <c r="J698" i="9"/>
  <c r="J699" i="9"/>
  <c r="J700" i="9"/>
  <c r="J701" i="9"/>
  <c r="J702" i="9"/>
  <c r="J703" i="9"/>
  <c r="J704" i="9"/>
  <c r="J705" i="9"/>
  <c r="J706" i="9"/>
  <c r="J707" i="9"/>
  <c r="J708" i="9"/>
  <c r="J709" i="9"/>
  <c r="J710" i="9"/>
  <c r="J711" i="9"/>
  <c r="J712" i="9"/>
  <c r="J713" i="9"/>
  <c r="J714" i="9"/>
  <c r="J715" i="9"/>
  <c r="J716" i="9"/>
  <c r="J717" i="9"/>
  <c r="J718" i="9"/>
  <c r="J719" i="9"/>
  <c r="J720" i="9"/>
  <c r="J721" i="9"/>
  <c r="J722" i="9"/>
  <c r="J723" i="9"/>
  <c r="J724" i="9"/>
  <c r="J725" i="9"/>
  <c r="J726" i="9"/>
  <c r="J727" i="9"/>
  <c r="J728" i="9"/>
  <c r="J729" i="9"/>
  <c r="J730" i="9"/>
  <c r="J731" i="9"/>
  <c r="J732" i="9"/>
  <c r="J733" i="9"/>
  <c r="J734" i="9"/>
  <c r="J735" i="9"/>
  <c r="J736" i="9"/>
  <c r="J737" i="9"/>
  <c r="J738" i="9"/>
  <c r="J739" i="9"/>
  <c r="J740" i="9"/>
  <c r="J741" i="9"/>
  <c r="J742" i="9"/>
  <c r="J743" i="9"/>
  <c r="J744" i="9"/>
  <c r="J745" i="9"/>
  <c r="J746" i="9"/>
  <c r="J747" i="9"/>
  <c r="J748" i="9"/>
  <c r="J749" i="9"/>
  <c r="J750" i="9"/>
  <c r="J751" i="9"/>
  <c r="J752" i="9"/>
  <c r="J753" i="9"/>
  <c r="J754" i="9"/>
  <c r="J755" i="9"/>
  <c r="J756" i="9"/>
  <c r="J757" i="9"/>
  <c r="J758" i="9"/>
  <c r="J759" i="9"/>
  <c r="J760" i="9"/>
  <c r="J761" i="9"/>
  <c r="J762" i="9"/>
  <c r="J763" i="9"/>
  <c r="J764" i="9"/>
  <c r="J765" i="9"/>
  <c r="J766" i="9"/>
  <c r="J767" i="9"/>
  <c r="J768" i="9"/>
  <c r="J769" i="9"/>
  <c r="J770" i="9"/>
  <c r="J771" i="9"/>
  <c r="J772" i="9"/>
  <c r="J773" i="9"/>
  <c r="J774" i="9"/>
  <c r="J775" i="9"/>
  <c r="J776" i="9"/>
  <c r="J777" i="9"/>
  <c r="J778" i="9"/>
  <c r="J779" i="9"/>
  <c r="J780" i="9"/>
  <c r="J781" i="9"/>
  <c r="J782" i="9"/>
  <c r="J783" i="9"/>
  <c r="J784" i="9"/>
  <c r="J785" i="9"/>
  <c r="J786" i="9"/>
  <c r="J787" i="9"/>
  <c r="J788" i="9"/>
  <c r="J789" i="9"/>
  <c r="J790" i="9"/>
  <c r="J791" i="9"/>
  <c r="J792" i="9"/>
  <c r="J793" i="9"/>
  <c r="J794" i="9"/>
  <c r="J795" i="9"/>
  <c r="J796" i="9"/>
  <c r="J797" i="9"/>
  <c r="J798" i="9"/>
  <c r="J799" i="9"/>
  <c r="J800" i="9"/>
  <c r="J801" i="9"/>
  <c r="J802" i="9"/>
  <c r="J803" i="9"/>
  <c r="J804" i="9"/>
  <c r="J805" i="9"/>
  <c r="J806" i="9"/>
  <c r="J807" i="9"/>
  <c r="J808" i="9"/>
  <c r="J809" i="9"/>
  <c r="J810" i="9"/>
  <c r="J811" i="9"/>
  <c r="J812" i="9"/>
  <c r="J813" i="9"/>
  <c r="J814" i="9"/>
  <c r="J815" i="9"/>
  <c r="J816" i="9"/>
  <c r="J817" i="9"/>
  <c r="J818" i="9"/>
  <c r="J819" i="9"/>
  <c r="J820" i="9"/>
  <c r="J821" i="9"/>
  <c r="J822" i="9"/>
  <c r="J823" i="9"/>
  <c r="J824" i="9"/>
  <c r="J825" i="9"/>
  <c r="J826" i="9"/>
  <c r="J827" i="9"/>
  <c r="J828" i="9"/>
  <c r="J829" i="9"/>
  <c r="J830" i="9"/>
  <c r="J831" i="9"/>
  <c r="J832" i="9"/>
  <c r="J833" i="9"/>
  <c r="J834" i="9"/>
  <c r="J835" i="9"/>
  <c r="J836" i="9"/>
  <c r="J837" i="9"/>
  <c r="J838" i="9"/>
  <c r="J839" i="9"/>
  <c r="J840" i="9"/>
  <c r="J841" i="9"/>
  <c r="J842" i="9"/>
  <c r="J843" i="9"/>
  <c r="J844" i="9"/>
  <c r="J845" i="9"/>
  <c r="J846" i="9"/>
  <c r="J847" i="9"/>
  <c r="J848" i="9"/>
  <c r="J849" i="9"/>
  <c r="J850" i="9"/>
  <c r="J851" i="9"/>
  <c r="J852" i="9"/>
  <c r="J853" i="9"/>
  <c r="J854" i="9"/>
  <c r="J855" i="9"/>
  <c r="J856" i="9"/>
  <c r="J857" i="9"/>
  <c r="J858" i="9"/>
  <c r="J859" i="9"/>
  <c r="J860" i="9"/>
  <c r="J861" i="9"/>
  <c r="J862" i="9"/>
  <c r="J863" i="9"/>
  <c r="J864" i="9"/>
  <c r="J865" i="9"/>
  <c r="J866" i="9"/>
  <c r="J867" i="9"/>
  <c r="J868" i="9"/>
  <c r="J869" i="9"/>
  <c r="J870" i="9"/>
  <c r="J871" i="9"/>
  <c r="J872" i="9"/>
  <c r="J873" i="9"/>
  <c r="J874" i="9"/>
  <c r="J875" i="9"/>
  <c r="J876" i="9"/>
  <c r="J877" i="9"/>
  <c r="J878" i="9"/>
  <c r="J879" i="9"/>
  <c r="J880" i="9"/>
  <c r="J881" i="9"/>
  <c r="J882" i="9"/>
  <c r="J883" i="9"/>
  <c r="J884" i="9"/>
  <c r="J885" i="9"/>
  <c r="J886" i="9"/>
  <c r="J887" i="9"/>
  <c r="J888" i="9"/>
  <c r="J889" i="9"/>
  <c r="J890" i="9"/>
  <c r="J891" i="9"/>
  <c r="J892" i="9"/>
  <c r="J893" i="9"/>
  <c r="J894" i="9"/>
  <c r="J895" i="9"/>
  <c r="J896" i="9"/>
  <c r="J897" i="9"/>
  <c r="J898" i="9"/>
  <c r="J899" i="9"/>
  <c r="J900" i="9"/>
  <c r="J901" i="9"/>
  <c r="J902" i="9"/>
  <c r="J903" i="9"/>
  <c r="J904" i="9"/>
  <c r="J905" i="9"/>
  <c r="J906" i="9"/>
  <c r="J907" i="9"/>
  <c r="J908" i="9"/>
  <c r="J909" i="9"/>
  <c r="J910" i="9"/>
  <c r="J911" i="9"/>
  <c r="J912" i="9"/>
  <c r="J913" i="9"/>
  <c r="J914" i="9"/>
  <c r="J915" i="9"/>
  <c r="J916" i="9"/>
  <c r="J917" i="9"/>
  <c r="J918" i="9"/>
  <c r="J919" i="9"/>
  <c r="J920" i="9"/>
  <c r="J921" i="9"/>
  <c r="J922" i="9"/>
  <c r="J923" i="9"/>
  <c r="J924" i="9"/>
  <c r="J925" i="9"/>
  <c r="J926" i="9"/>
  <c r="J927" i="9"/>
  <c r="J928" i="9"/>
  <c r="J929" i="9"/>
  <c r="J930" i="9"/>
  <c r="J931" i="9"/>
  <c r="J932" i="9"/>
  <c r="J933" i="9"/>
  <c r="J934" i="9"/>
  <c r="J935" i="9"/>
  <c r="J936" i="9"/>
  <c r="J937" i="9"/>
  <c r="J938" i="9"/>
  <c r="J939" i="9"/>
  <c r="J940" i="9"/>
  <c r="J941" i="9"/>
  <c r="J942" i="9"/>
  <c r="J943" i="9"/>
  <c r="J944" i="9"/>
  <c r="J945" i="9"/>
  <c r="J946" i="9"/>
  <c r="J947" i="9"/>
  <c r="J948" i="9"/>
  <c r="J949" i="9"/>
  <c r="J950" i="9"/>
  <c r="J951" i="9"/>
  <c r="J952" i="9"/>
  <c r="J953" i="9"/>
  <c r="J954" i="9"/>
  <c r="J955" i="9"/>
  <c r="J956" i="9"/>
  <c r="J957" i="9"/>
  <c r="J958" i="9"/>
  <c r="J959" i="9"/>
  <c r="J960" i="9"/>
  <c r="J961" i="9"/>
  <c r="J962" i="9"/>
  <c r="J963" i="9"/>
  <c r="J964" i="9"/>
  <c r="J965" i="9"/>
  <c r="J966" i="9"/>
  <c r="J967" i="9"/>
  <c r="J968" i="9"/>
  <c r="J969" i="9"/>
  <c r="J970" i="9"/>
  <c r="J971" i="9"/>
  <c r="J972" i="9"/>
  <c r="J973" i="9"/>
  <c r="J974" i="9"/>
  <c r="J975" i="9"/>
  <c r="J976" i="9"/>
  <c r="J977" i="9"/>
  <c r="J978" i="9"/>
  <c r="J979" i="9"/>
  <c r="J980" i="9"/>
  <c r="J981" i="9"/>
  <c r="J982" i="9"/>
  <c r="J983" i="9"/>
  <c r="J984" i="9"/>
  <c r="J985" i="9"/>
  <c r="J986" i="9"/>
  <c r="J987" i="9"/>
  <c r="J988" i="9"/>
  <c r="J989" i="9"/>
  <c r="J990" i="9"/>
  <c r="J991" i="9"/>
  <c r="J992" i="9"/>
  <c r="J993" i="9"/>
  <c r="J994" i="9"/>
  <c r="J995" i="9"/>
  <c r="J996" i="9"/>
  <c r="J997" i="9"/>
  <c r="J998" i="9"/>
  <c r="J999" i="9"/>
  <c r="J1000" i="9"/>
  <c r="J1001" i="9"/>
  <c r="J1002" i="9"/>
  <c r="J1003" i="9"/>
  <c r="J1004" i="9"/>
  <c r="J1005" i="9"/>
  <c r="J1006" i="9"/>
  <c r="J1007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642" i="9"/>
  <c r="I643" i="9"/>
  <c r="I644" i="9"/>
  <c r="I645" i="9"/>
  <c r="I646" i="9"/>
  <c r="I647" i="9"/>
  <c r="I648" i="9"/>
  <c r="I649" i="9"/>
  <c r="I650" i="9"/>
  <c r="I651" i="9"/>
  <c r="I652" i="9"/>
  <c r="I653" i="9"/>
  <c r="I654" i="9"/>
  <c r="I655" i="9"/>
  <c r="I656" i="9"/>
  <c r="I657" i="9"/>
  <c r="I658" i="9"/>
  <c r="I659" i="9"/>
  <c r="I660" i="9"/>
  <c r="I661" i="9"/>
  <c r="I662" i="9"/>
  <c r="I663" i="9"/>
  <c r="I664" i="9"/>
  <c r="I665" i="9"/>
  <c r="I666" i="9"/>
  <c r="I667" i="9"/>
  <c r="I668" i="9"/>
  <c r="I669" i="9"/>
  <c r="I670" i="9"/>
  <c r="I671" i="9"/>
  <c r="I672" i="9"/>
  <c r="I673" i="9"/>
  <c r="I674" i="9"/>
  <c r="I675" i="9"/>
  <c r="I676" i="9"/>
  <c r="I677" i="9"/>
  <c r="I678" i="9"/>
  <c r="I679" i="9"/>
  <c r="I680" i="9"/>
  <c r="I681" i="9"/>
  <c r="I682" i="9"/>
  <c r="I683" i="9"/>
  <c r="I684" i="9"/>
  <c r="I685" i="9"/>
  <c r="I686" i="9"/>
  <c r="I687" i="9"/>
  <c r="I688" i="9"/>
  <c r="I689" i="9"/>
  <c r="I690" i="9"/>
  <c r="I691" i="9"/>
  <c r="I692" i="9"/>
  <c r="I693" i="9"/>
  <c r="I694" i="9"/>
  <c r="I695" i="9"/>
  <c r="I696" i="9"/>
  <c r="I697" i="9"/>
  <c r="I698" i="9"/>
  <c r="I699" i="9"/>
  <c r="I700" i="9"/>
  <c r="I701" i="9"/>
  <c r="I702" i="9"/>
  <c r="I703" i="9"/>
  <c r="I704" i="9"/>
  <c r="I705" i="9"/>
  <c r="I706" i="9"/>
  <c r="I707" i="9"/>
  <c r="I708" i="9"/>
  <c r="I709" i="9"/>
  <c r="I710" i="9"/>
  <c r="I711" i="9"/>
  <c r="I712" i="9"/>
  <c r="I713" i="9"/>
  <c r="I714" i="9"/>
  <c r="I715" i="9"/>
  <c r="I716" i="9"/>
  <c r="I717" i="9"/>
  <c r="I718" i="9"/>
  <c r="I719" i="9"/>
  <c r="I720" i="9"/>
  <c r="I721" i="9"/>
  <c r="I722" i="9"/>
  <c r="I723" i="9"/>
  <c r="I724" i="9"/>
  <c r="I725" i="9"/>
  <c r="I726" i="9"/>
  <c r="I727" i="9"/>
  <c r="I728" i="9"/>
  <c r="I729" i="9"/>
  <c r="I730" i="9"/>
  <c r="I731" i="9"/>
  <c r="I732" i="9"/>
  <c r="I733" i="9"/>
  <c r="I734" i="9"/>
  <c r="I735" i="9"/>
  <c r="I736" i="9"/>
  <c r="I737" i="9"/>
  <c r="I738" i="9"/>
  <c r="I739" i="9"/>
  <c r="I740" i="9"/>
  <c r="I741" i="9"/>
  <c r="I742" i="9"/>
  <c r="I743" i="9"/>
  <c r="I744" i="9"/>
  <c r="I745" i="9"/>
  <c r="I746" i="9"/>
  <c r="I747" i="9"/>
  <c r="I748" i="9"/>
  <c r="I749" i="9"/>
  <c r="I750" i="9"/>
  <c r="I751" i="9"/>
  <c r="I752" i="9"/>
  <c r="I753" i="9"/>
  <c r="I754" i="9"/>
  <c r="I755" i="9"/>
  <c r="I756" i="9"/>
  <c r="I757" i="9"/>
  <c r="I758" i="9"/>
  <c r="I759" i="9"/>
  <c r="I760" i="9"/>
  <c r="I761" i="9"/>
  <c r="I762" i="9"/>
  <c r="I763" i="9"/>
  <c r="I764" i="9"/>
  <c r="I765" i="9"/>
  <c r="I766" i="9"/>
  <c r="I767" i="9"/>
  <c r="I768" i="9"/>
  <c r="I769" i="9"/>
  <c r="I770" i="9"/>
  <c r="I771" i="9"/>
  <c r="I772" i="9"/>
  <c r="I773" i="9"/>
  <c r="I774" i="9"/>
  <c r="I775" i="9"/>
  <c r="I776" i="9"/>
  <c r="I777" i="9"/>
  <c r="I778" i="9"/>
  <c r="I779" i="9"/>
  <c r="I780" i="9"/>
  <c r="I781" i="9"/>
  <c r="I782" i="9"/>
  <c r="I783" i="9"/>
  <c r="I784" i="9"/>
  <c r="I785" i="9"/>
  <c r="I786" i="9"/>
  <c r="I787" i="9"/>
  <c r="I788" i="9"/>
  <c r="I789" i="9"/>
  <c r="I790" i="9"/>
  <c r="I791" i="9"/>
  <c r="I792" i="9"/>
  <c r="I793" i="9"/>
  <c r="I794" i="9"/>
  <c r="I795" i="9"/>
  <c r="I796" i="9"/>
  <c r="I797" i="9"/>
  <c r="I798" i="9"/>
  <c r="I799" i="9"/>
  <c r="I800" i="9"/>
  <c r="I801" i="9"/>
  <c r="I802" i="9"/>
  <c r="I803" i="9"/>
  <c r="I804" i="9"/>
  <c r="I805" i="9"/>
  <c r="I806" i="9"/>
  <c r="I807" i="9"/>
  <c r="I808" i="9"/>
  <c r="I809" i="9"/>
  <c r="I810" i="9"/>
  <c r="I811" i="9"/>
  <c r="I812" i="9"/>
  <c r="I813" i="9"/>
  <c r="I814" i="9"/>
  <c r="I815" i="9"/>
  <c r="I816" i="9"/>
  <c r="I817" i="9"/>
  <c r="I818" i="9"/>
  <c r="I819" i="9"/>
  <c r="I820" i="9"/>
  <c r="I821" i="9"/>
  <c r="I822" i="9"/>
  <c r="I823" i="9"/>
  <c r="I824" i="9"/>
  <c r="I825" i="9"/>
  <c r="I826" i="9"/>
  <c r="I827" i="9"/>
  <c r="I828" i="9"/>
  <c r="I829" i="9"/>
  <c r="I830" i="9"/>
  <c r="I831" i="9"/>
  <c r="I832" i="9"/>
  <c r="I833" i="9"/>
  <c r="I834" i="9"/>
  <c r="I835" i="9"/>
  <c r="I836" i="9"/>
  <c r="I837" i="9"/>
  <c r="I838" i="9"/>
  <c r="I839" i="9"/>
  <c r="I840" i="9"/>
  <c r="I841" i="9"/>
  <c r="I842" i="9"/>
  <c r="I843" i="9"/>
  <c r="I844" i="9"/>
  <c r="I845" i="9"/>
  <c r="I846" i="9"/>
  <c r="I847" i="9"/>
  <c r="I848" i="9"/>
  <c r="I849" i="9"/>
  <c r="I850" i="9"/>
  <c r="I851" i="9"/>
  <c r="I852" i="9"/>
  <c r="I853" i="9"/>
  <c r="I854" i="9"/>
  <c r="I855" i="9"/>
  <c r="I856" i="9"/>
  <c r="I857" i="9"/>
  <c r="I858" i="9"/>
  <c r="I859" i="9"/>
  <c r="I860" i="9"/>
  <c r="I861" i="9"/>
  <c r="I862" i="9"/>
  <c r="I863" i="9"/>
  <c r="I864" i="9"/>
  <c r="I865" i="9"/>
  <c r="I866" i="9"/>
  <c r="I867" i="9"/>
  <c r="I868" i="9"/>
  <c r="I869" i="9"/>
  <c r="I870" i="9"/>
  <c r="I871" i="9"/>
  <c r="I872" i="9"/>
  <c r="I873" i="9"/>
  <c r="I874" i="9"/>
  <c r="I875" i="9"/>
  <c r="I876" i="9"/>
  <c r="I877" i="9"/>
  <c r="I878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I894" i="9"/>
  <c r="I895" i="9"/>
  <c r="I896" i="9"/>
  <c r="I897" i="9"/>
  <c r="I898" i="9"/>
  <c r="I899" i="9"/>
  <c r="I900" i="9"/>
  <c r="I901" i="9"/>
  <c r="I902" i="9"/>
  <c r="I903" i="9"/>
  <c r="I904" i="9"/>
  <c r="I905" i="9"/>
  <c r="I906" i="9"/>
  <c r="I907" i="9"/>
  <c r="I908" i="9"/>
  <c r="I909" i="9"/>
  <c r="I910" i="9"/>
  <c r="I911" i="9"/>
  <c r="I912" i="9"/>
  <c r="I913" i="9"/>
  <c r="I914" i="9"/>
  <c r="I915" i="9"/>
  <c r="I916" i="9"/>
  <c r="I917" i="9"/>
  <c r="I918" i="9"/>
  <c r="I919" i="9"/>
  <c r="I920" i="9"/>
  <c r="I921" i="9"/>
  <c r="I922" i="9"/>
  <c r="I923" i="9"/>
  <c r="I924" i="9"/>
  <c r="I925" i="9"/>
  <c r="I926" i="9"/>
  <c r="I927" i="9"/>
  <c r="I928" i="9"/>
  <c r="I929" i="9"/>
  <c r="I930" i="9"/>
  <c r="I931" i="9"/>
  <c r="I932" i="9"/>
  <c r="I933" i="9"/>
  <c r="I934" i="9"/>
  <c r="I935" i="9"/>
  <c r="I936" i="9"/>
  <c r="I937" i="9"/>
  <c r="I938" i="9"/>
  <c r="I939" i="9"/>
  <c r="I940" i="9"/>
  <c r="I941" i="9"/>
  <c r="I942" i="9"/>
  <c r="I943" i="9"/>
  <c r="I944" i="9"/>
  <c r="I945" i="9"/>
  <c r="I946" i="9"/>
  <c r="I947" i="9"/>
  <c r="I948" i="9"/>
  <c r="I949" i="9"/>
  <c r="I950" i="9"/>
  <c r="I951" i="9"/>
  <c r="I952" i="9"/>
  <c r="I953" i="9"/>
  <c r="I954" i="9"/>
  <c r="I955" i="9"/>
  <c r="I956" i="9"/>
  <c r="I957" i="9"/>
  <c r="I958" i="9"/>
  <c r="I959" i="9"/>
  <c r="I960" i="9"/>
  <c r="I961" i="9"/>
  <c r="I962" i="9"/>
  <c r="I963" i="9"/>
  <c r="I964" i="9"/>
  <c r="I965" i="9"/>
  <c r="I966" i="9"/>
  <c r="I967" i="9"/>
  <c r="I968" i="9"/>
  <c r="I969" i="9"/>
  <c r="I970" i="9"/>
  <c r="I971" i="9"/>
  <c r="I972" i="9"/>
  <c r="I973" i="9"/>
  <c r="I974" i="9"/>
  <c r="I975" i="9"/>
  <c r="I976" i="9"/>
  <c r="I977" i="9"/>
  <c r="I978" i="9"/>
  <c r="I979" i="9"/>
  <c r="I980" i="9"/>
  <c r="I981" i="9"/>
  <c r="I982" i="9"/>
  <c r="I983" i="9"/>
  <c r="I984" i="9"/>
  <c r="I985" i="9"/>
  <c r="I986" i="9"/>
  <c r="I987" i="9"/>
  <c r="I988" i="9"/>
  <c r="I989" i="9"/>
  <c r="I990" i="9"/>
  <c r="I991" i="9"/>
  <c r="I992" i="9"/>
  <c r="I993" i="9"/>
  <c r="I994" i="9"/>
  <c r="I995" i="9"/>
  <c r="I996" i="9"/>
  <c r="I997" i="9"/>
  <c r="I998" i="9"/>
  <c r="I999" i="9"/>
  <c r="I1000" i="9"/>
  <c r="I1001" i="9"/>
  <c r="I1002" i="9"/>
  <c r="I1003" i="9"/>
  <c r="I1004" i="9"/>
  <c r="I1005" i="9"/>
  <c r="I1006" i="9"/>
  <c r="I1007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68" i="9"/>
  <c r="H669" i="9"/>
  <c r="H670" i="9"/>
  <c r="H671" i="9"/>
  <c r="H672" i="9"/>
  <c r="H673" i="9"/>
  <c r="H674" i="9"/>
  <c r="H675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2" i="9"/>
  <c r="H693" i="9"/>
  <c r="H694" i="9"/>
  <c r="H695" i="9"/>
  <c r="H696" i="9"/>
  <c r="H697" i="9"/>
  <c r="H698" i="9"/>
  <c r="H699" i="9"/>
  <c r="H700" i="9"/>
  <c r="H701" i="9"/>
  <c r="H702" i="9"/>
  <c r="H703" i="9"/>
  <c r="H704" i="9"/>
  <c r="H705" i="9"/>
  <c r="H706" i="9"/>
  <c r="H707" i="9"/>
  <c r="H708" i="9"/>
  <c r="H709" i="9"/>
  <c r="H710" i="9"/>
  <c r="H711" i="9"/>
  <c r="H712" i="9"/>
  <c r="H713" i="9"/>
  <c r="H714" i="9"/>
  <c r="H715" i="9"/>
  <c r="H716" i="9"/>
  <c r="H717" i="9"/>
  <c r="H718" i="9"/>
  <c r="H719" i="9"/>
  <c r="H720" i="9"/>
  <c r="H721" i="9"/>
  <c r="H722" i="9"/>
  <c r="H723" i="9"/>
  <c r="H724" i="9"/>
  <c r="H725" i="9"/>
  <c r="H726" i="9"/>
  <c r="H727" i="9"/>
  <c r="H728" i="9"/>
  <c r="H729" i="9"/>
  <c r="H730" i="9"/>
  <c r="H731" i="9"/>
  <c r="H732" i="9"/>
  <c r="H733" i="9"/>
  <c r="H734" i="9"/>
  <c r="H735" i="9"/>
  <c r="H736" i="9"/>
  <c r="H737" i="9"/>
  <c r="H738" i="9"/>
  <c r="H739" i="9"/>
  <c r="H740" i="9"/>
  <c r="H741" i="9"/>
  <c r="H742" i="9"/>
  <c r="H743" i="9"/>
  <c r="H744" i="9"/>
  <c r="H745" i="9"/>
  <c r="H746" i="9"/>
  <c r="H747" i="9"/>
  <c r="H748" i="9"/>
  <c r="H749" i="9"/>
  <c r="H750" i="9"/>
  <c r="H751" i="9"/>
  <c r="H752" i="9"/>
  <c r="H753" i="9"/>
  <c r="H754" i="9"/>
  <c r="H755" i="9"/>
  <c r="H756" i="9"/>
  <c r="H757" i="9"/>
  <c r="H758" i="9"/>
  <c r="H759" i="9"/>
  <c r="H760" i="9"/>
  <c r="H761" i="9"/>
  <c r="H762" i="9"/>
  <c r="H763" i="9"/>
  <c r="H764" i="9"/>
  <c r="H765" i="9"/>
  <c r="H766" i="9"/>
  <c r="H767" i="9"/>
  <c r="H768" i="9"/>
  <c r="H769" i="9"/>
  <c r="H770" i="9"/>
  <c r="H771" i="9"/>
  <c r="H772" i="9"/>
  <c r="H773" i="9"/>
  <c r="H774" i="9"/>
  <c r="H775" i="9"/>
  <c r="H776" i="9"/>
  <c r="H777" i="9"/>
  <c r="H778" i="9"/>
  <c r="H779" i="9"/>
  <c r="H780" i="9"/>
  <c r="H781" i="9"/>
  <c r="H782" i="9"/>
  <c r="H783" i="9"/>
  <c r="H784" i="9"/>
  <c r="H785" i="9"/>
  <c r="H786" i="9"/>
  <c r="H787" i="9"/>
  <c r="H788" i="9"/>
  <c r="H789" i="9"/>
  <c r="H790" i="9"/>
  <c r="H791" i="9"/>
  <c r="H792" i="9"/>
  <c r="H793" i="9"/>
  <c r="H794" i="9"/>
  <c r="H795" i="9"/>
  <c r="H796" i="9"/>
  <c r="H797" i="9"/>
  <c r="H798" i="9"/>
  <c r="H799" i="9"/>
  <c r="H800" i="9"/>
  <c r="H801" i="9"/>
  <c r="H802" i="9"/>
  <c r="H803" i="9"/>
  <c r="H804" i="9"/>
  <c r="H805" i="9"/>
  <c r="H806" i="9"/>
  <c r="H807" i="9"/>
  <c r="H808" i="9"/>
  <c r="H809" i="9"/>
  <c r="H810" i="9"/>
  <c r="H811" i="9"/>
  <c r="H812" i="9"/>
  <c r="H813" i="9"/>
  <c r="H814" i="9"/>
  <c r="H815" i="9"/>
  <c r="H816" i="9"/>
  <c r="H817" i="9"/>
  <c r="H818" i="9"/>
  <c r="H819" i="9"/>
  <c r="H820" i="9"/>
  <c r="H821" i="9"/>
  <c r="H822" i="9"/>
  <c r="H823" i="9"/>
  <c r="H824" i="9"/>
  <c r="H825" i="9"/>
  <c r="H826" i="9"/>
  <c r="H827" i="9"/>
  <c r="H828" i="9"/>
  <c r="H829" i="9"/>
  <c r="H830" i="9"/>
  <c r="H831" i="9"/>
  <c r="H832" i="9"/>
  <c r="H833" i="9"/>
  <c r="H834" i="9"/>
  <c r="H835" i="9"/>
  <c r="H836" i="9"/>
  <c r="H837" i="9"/>
  <c r="H838" i="9"/>
  <c r="H839" i="9"/>
  <c r="H840" i="9"/>
  <c r="H841" i="9"/>
  <c r="H842" i="9"/>
  <c r="H843" i="9"/>
  <c r="H844" i="9"/>
  <c r="H845" i="9"/>
  <c r="H846" i="9"/>
  <c r="H847" i="9"/>
  <c r="H848" i="9"/>
  <c r="H849" i="9"/>
  <c r="H850" i="9"/>
  <c r="H851" i="9"/>
  <c r="H852" i="9"/>
  <c r="H853" i="9"/>
  <c r="H854" i="9"/>
  <c r="H855" i="9"/>
  <c r="H856" i="9"/>
  <c r="H857" i="9"/>
  <c r="H858" i="9"/>
  <c r="H859" i="9"/>
  <c r="H860" i="9"/>
  <c r="H861" i="9"/>
  <c r="H862" i="9"/>
  <c r="H863" i="9"/>
  <c r="H864" i="9"/>
  <c r="H865" i="9"/>
  <c r="H866" i="9"/>
  <c r="H867" i="9"/>
  <c r="H868" i="9"/>
  <c r="H869" i="9"/>
  <c r="H870" i="9"/>
  <c r="H871" i="9"/>
  <c r="H872" i="9"/>
  <c r="H873" i="9"/>
  <c r="H874" i="9"/>
  <c r="H875" i="9"/>
  <c r="H876" i="9"/>
  <c r="H877" i="9"/>
  <c r="H878" i="9"/>
  <c r="H879" i="9"/>
  <c r="H880" i="9"/>
  <c r="H881" i="9"/>
  <c r="H882" i="9"/>
  <c r="H883" i="9"/>
  <c r="H884" i="9"/>
  <c r="H885" i="9"/>
  <c r="H886" i="9"/>
  <c r="H887" i="9"/>
  <c r="H888" i="9"/>
  <c r="H889" i="9"/>
  <c r="H890" i="9"/>
  <c r="H891" i="9"/>
  <c r="H892" i="9"/>
  <c r="H893" i="9"/>
  <c r="H894" i="9"/>
  <c r="H895" i="9"/>
  <c r="H896" i="9"/>
  <c r="H897" i="9"/>
  <c r="H898" i="9"/>
  <c r="H899" i="9"/>
  <c r="H900" i="9"/>
  <c r="H901" i="9"/>
  <c r="H902" i="9"/>
  <c r="H903" i="9"/>
  <c r="H904" i="9"/>
  <c r="H905" i="9"/>
  <c r="H906" i="9"/>
  <c r="H907" i="9"/>
  <c r="H908" i="9"/>
  <c r="H909" i="9"/>
  <c r="H910" i="9"/>
  <c r="H911" i="9"/>
  <c r="H912" i="9"/>
  <c r="H913" i="9"/>
  <c r="H914" i="9"/>
  <c r="H915" i="9"/>
  <c r="H916" i="9"/>
  <c r="H917" i="9"/>
  <c r="H918" i="9"/>
  <c r="H919" i="9"/>
  <c r="H920" i="9"/>
  <c r="H921" i="9"/>
  <c r="H922" i="9"/>
  <c r="H923" i="9"/>
  <c r="H924" i="9"/>
  <c r="H925" i="9"/>
  <c r="H926" i="9"/>
  <c r="H927" i="9"/>
  <c r="H928" i="9"/>
  <c r="H929" i="9"/>
  <c r="H930" i="9"/>
  <c r="H931" i="9"/>
  <c r="H932" i="9"/>
  <c r="H933" i="9"/>
  <c r="H934" i="9"/>
  <c r="H935" i="9"/>
  <c r="H936" i="9"/>
  <c r="H937" i="9"/>
  <c r="H938" i="9"/>
  <c r="H939" i="9"/>
  <c r="H940" i="9"/>
  <c r="H941" i="9"/>
  <c r="H942" i="9"/>
  <c r="H943" i="9"/>
  <c r="H944" i="9"/>
  <c r="H945" i="9"/>
  <c r="H946" i="9"/>
  <c r="H947" i="9"/>
  <c r="H948" i="9"/>
  <c r="H949" i="9"/>
  <c r="H950" i="9"/>
  <c r="H951" i="9"/>
  <c r="H952" i="9"/>
  <c r="H953" i="9"/>
  <c r="H954" i="9"/>
  <c r="H955" i="9"/>
  <c r="H956" i="9"/>
  <c r="H957" i="9"/>
  <c r="H958" i="9"/>
  <c r="H959" i="9"/>
  <c r="H960" i="9"/>
  <c r="H961" i="9"/>
  <c r="H962" i="9"/>
  <c r="H963" i="9"/>
  <c r="H964" i="9"/>
  <c r="H965" i="9"/>
  <c r="H966" i="9"/>
  <c r="H967" i="9"/>
  <c r="H968" i="9"/>
  <c r="H969" i="9"/>
  <c r="H970" i="9"/>
  <c r="H971" i="9"/>
  <c r="H972" i="9"/>
  <c r="H973" i="9"/>
  <c r="H974" i="9"/>
  <c r="H975" i="9"/>
  <c r="H976" i="9"/>
  <c r="H977" i="9"/>
  <c r="H978" i="9"/>
  <c r="H979" i="9"/>
  <c r="H980" i="9"/>
  <c r="H981" i="9"/>
  <c r="H982" i="9"/>
  <c r="H983" i="9"/>
  <c r="H984" i="9"/>
  <c r="H985" i="9"/>
  <c r="H986" i="9"/>
  <c r="H987" i="9"/>
  <c r="H988" i="9"/>
  <c r="H989" i="9"/>
  <c r="H990" i="9"/>
  <c r="H991" i="9"/>
  <c r="H992" i="9"/>
  <c r="H993" i="9"/>
  <c r="H994" i="9"/>
  <c r="H995" i="9"/>
  <c r="H996" i="9"/>
  <c r="H997" i="9"/>
  <c r="H998" i="9"/>
  <c r="H999" i="9"/>
  <c r="H1000" i="9"/>
  <c r="H1001" i="9"/>
  <c r="H1002" i="9"/>
  <c r="H1003" i="9"/>
  <c r="H1004" i="9"/>
  <c r="H1005" i="9"/>
  <c r="H1006" i="9"/>
  <c r="H100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E734" i="9"/>
  <c r="E735" i="9"/>
  <c r="E736" i="9"/>
  <c r="E737" i="9"/>
  <c r="E738" i="9"/>
  <c r="E739" i="9"/>
  <c r="E740" i="9"/>
  <c r="E741" i="9"/>
  <c r="E742" i="9"/>
  <c r="E743" i="9"/>
  <c r="E744" i="9"/>
  <c r="E745" i="9"/>
  <c r="E746" i="9"/>
  <c r="E747" i="9"/>
  <c r="E748" i="9"/>
  <c r="E749" i="9"/>
  <c r="E750" i="9"/>
  <c r="E751" i="9"/>
  <c r="E752" i="9"/>
  <c r="E753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01" i="9"/>
  <c r="E1002" i="9"/>
  <c r="E1003" i="9"/>
  <c r="E1004" i="9"/>
  <c r="E1005" i="9"/>
  <c r="E1006" i="9"/>
  <c r="E1007" i="9"/>
  <c r="J8" i="9"/>
  <c r="I8" i="9"/>
  <c r="H8" i="9"/>
  <c r="G8" i="9"/>
  <c r="M8" i="9"/>
  <c r="K8" i="9"/>
  <c r="E8" i="9"/>
  <c r="C3" i="34" l="1"/>
  <c r="C3" i="9"/>
  <c r="B19" i="19" l="1"/>
  <c r="B23" i="19"/>
  <c r="B11" i="19"/>
  <c r="B15" i="19"/>
  <c r="B12" i="19"/>
  <c r="B24" i="19"/>
  <c r="B18" i="19"/>
  <c r="B22" i="19"/>
  <c r="B10" i="19"/>
  <c r="B14" i="19"/>
  <c r="B9" i="19"/>
  <c r="B21" i="19"/>
  <c r="B17" i="19"/>
  <c r="B13" i="19"/>
  <c r="B16" i="19"/>
  <c r="B20" i="19"/>
</calcChain>
</file>

<file path=xl/comments1.xml><?xml version="1.0" encoding="utf-8"?>
<comments xmlns="http://schemas.openxmlformats.org/spreadsheetml/2006/main">
  <authors>
    <author>hansend</author>
  </authors>
  <commentList>
    <comment ref="D7" authorId="0">
      <text>
        <r>
          <rPr>
            <sz val="8"/>
            <color indexed="81"/>
            <rFont val="Tahoma"/>
            <family val="2"/>
          </rPr>
          <t xml:space="preserve">Search for the CTDS on the ADE website </t>
        </r>
        <r>
          <rPr>
            <b/>
            <sz val="8"/>
            <color indexed="81"/>
            <rFont val="Tahoma"/>
            <family val="2"/>
          </rPr>
          <t>http://ade.az.gov/edd/</t>
        </r>
        <r>
          <rPr>
            <sz val="8"/>
            <color indexed="81"/>
            <rFont val="Tahoma"/>
            <family val="2"/>
          </rPr>
          <t xml:space="preserve">  by clicking on the link.</t>
        </r>
      </text>
    </comment>
  </commentList>
</comments>
</file>

<file path=xl/sharedStrings.xml><?xml version="1.0" encoding="utf-8"?>
<sst xmlns="http://schemas.openxmlformats.org/spreadsheetml/2006/main" count="24014" uniqueCount="11552">
  <si>
    <t>Apache</t>
  </si>
  <si>
    <t>Cochise</t>
  </si>
  <si>
    <t>Coconino</t>
  </si>
  <si>
    <t>Gila</t>
  </si>
  <si>
    <t>Graham</t>
  </si>
  <si>
    <t>Greenlee</t>
  </si>
  <si>
    <t>Maricopa</t>
  </si>
  <si>
    <t>Mohave</t>
  </si>
  <si>
    <t>Pima</t>
  </si>
  <si>
    <t>Pinal</t>
  </si>
  <si>
    <t>Santa Cruz</t>
  </si>
  <si>
    <t>Yavapai</t>
  </si>
  <si>
    <t>Yuma</t>
  </si>
  <si>
    <t>La Paz</t>
  </si>
  <si>
    <t/>
  </si>
  <si>
    <t>http://ade.az.gov/edd/</t>
  </si>
  <si>
    <t>OTHER QUALIFYING DATA</t>
  </si>
  <si>
    <t>NO - Q-Public School</t>
  </si>
  <si>
    <t>ONLY - Q-Public School</t>
  </si>
  <si>
    <t>078993201</t>
  </si>
  <si>
    <t>108506101</t>
  </si>
  <si>
    <t>108717101</t>
  </si>
  <si>
    <t>108717102</t>
  </si>
  <si>
    <t>078991101</t>
  </si>
  <si>
    <t>118703000</t>
  </si>
  <si>
    <t>078947000</t>
  </si>
  <si>
    <t>100220204</t>
  </si>
  <si>
    <t>118703001</t>
  </si>
  <si>
    <t>078991000</t>
  </si>
  <si>
    <t>078542101</t>
  </si>
  <si>
    <t>148757000</t>
  </si>
  <si>
    <t>148757001</t>
  </si>
  <si>
    <t>020214100</t>
  </si>
  <si>
    <t>020214200</t>
  </si>
  <si>
    <t>020214000</t>
  </si>
  <si>
    <t>078746000</t>
  </si>
  <si>
    <t>078524201</t>
  </si>
  <si>
    <t>108789101</t>
  </si>
  <si>
    <t>070513097</t>
  </si>
  <si>
    <t>078994001</t>
  </si>
  <si>
    <t>078994000</t>
  </si>
  <si>
    <t>070513094</t>
  </si>
  <si>
    <t>108505000</t>
  </si>
  <si>
    <t>078947001</t>
  </si>
  <si>
    <t>070513096</t>
  </si>
  <si>
    <t>080220119</t>
  </si>
  <si>
    <t>078202001</t>
  </si>
  <si>
    <t>078202000</t>
  </si>
  <si>
    <t>108506000</t>
  </si>
  <si>
    <t>108717000</t>
  </si>
  <si>
    <t>108789102</t>
  </si>
  <si>
    <t>070241134</t>
  </si>
  <si>
    <t>078968201</t>
  </si>
  <si>
    <t>030204002</t>
  </si>
  <si>
    <t>108789000</t>
  </si>
  <si>
    <t>078580000</t>
  </si>
  <si>
    <t>078580001</t>
  </si>
  <si>
    <t>IMAGINE CAMELBACK ELEMENTARY</t>
  </si>
  <si>
    <t>IMAGINE DESERT WEST ELEMENTARY</t>
  </si>
  <si>
    <t>IMAGINE EAST MESA MIDDLE</t>
  </si>
  <si>
    <t>IMAGINE SURPRISE MIDDLE</t>
  </si>
  <si>
    <t>IMAGINE TEMPE</t>
  </si>
  <si>
    <t>078101000</t>
  </si>
  <si>
    <t>118708000</t>
  </si>
  <si>
    <t>078101001</t>
  </si>
  <si>
    <t>078784104</t>
  </si>
  <si>
    <t>108708001</t>
  </si>
  <si>
    <t>108708000</t>
  </si>
  <si>
    <t>070513093</t>
  </si>
  <si>
    <t>078743000</t>
  </si>
  <si>
    <t>070513092</t>
  </si>
  <si>
    <t>100201523</t>
  </si>
  <si>
    <t>078791000</t>
  </si>
  <si>
    <t>078791101</t>
  </si>
  <si>
    <t>078576001</t>
  </si>
  <si>
    <t>078576000</t>
  </si>
  <si>
    <t>088758000</t>
  </si>
  <si>
    <t>070513095</t>
  </si>
  <si>
    <t>078760000</t>
  </si>
  <si>
    <t>078760001</t>
  </si>
  <si>
    <t>108707001</t>
  </si>
  <si>
    <t>108707000</t>
  </si>
  <si>
    <t>078912103</t>
  </si>
  <si>
    <t>138755101</t>
  </si>
  <si>
    <t>070211132</t>
  </si>
  <si>
    <t>078743201</t>
  </si>
  <si>
    <t>108507000</t>
  </si>
  <si>
    <t>108744201</t>
  </si>
  <si>
    <t>108744207</t>
  </si>
  <si>
    <t>078939000</t>
  </si>
  <si>
    <t>078939201</t>
  </si>
  <si>
    <t>030201066</t>
  </si>
  <si>
    <t>078656002</t>
  </si>
  <si>
    <t>SEQUOIA PATHWAY ACADEMY</t>
  </si>
  <si>
    <t>(928) 758-8670</t>
  </si>
  <si>
    <t>SUNRISE ELEMENTARY</t>
  </si>
  <si>
    <t>DESERT VALLEY SCHOOL</t>
  </si>
  <si>
    <t>(928) 758-6606</t>
  </si>
  <si>
    <t>(928) 758-5726</t>
  </si>
  <si>
    <t>DIAMONDBACK ELEMENTARY SCHOOL</t>
  </si>
  <si>
    <t>2550 TESOTA WAY</t>
  </si>
  <si>
    <t>FOX CREEK JR HIGH SCHOOL</t>
  </si>
  <si>
    <t>MOHAVE VALLEY JUNIOR HIGH SCHOOL</t>
  </si>
  <si>
    <t>FORT MOHAVE ELEMENTARY SCHOOL</t>
  </si>
  <si>
    <t>MOHAVE HIGH SCHOOL</t>
  </si>
  <si>
    <t>2251 HIGHWAY 95</t>
  </si>
  <si>
    <t>RIVER VALLEY HIGH SCHOOL</t>
  </si>
  <si>
    <t>TELESIS PREPARATORY ACADEMY</t>
  </si>
  <si>
    <t>TELESIS PREPARATORY</t>
  </si>
  <si>
    <t>MOHAVE ACCELERATED LEARNING CENTER</t>
  </si>
  <si>
    <t>(928) 288-8101</t>
  </si>
  <si>
    <t>BONNIE BRENNAN SCHOOL</t>
  </si>
  <si>
    <t>PO BOX 580</t>
  </si>
  <si>
    <t>WASHINGTON SCHOOL</t>
  </si>
  <si>
    <t>WINSLOW JUNIOR HIGH SCHOOL</t>
  </si>
  <si>
    <t>WINSLOW HIGH SCHOOL</t>
  </si>
  <si>
    <t>(928) 288-8290</t>
  </si>
  <si>
    <t>JOSEPH CITY ELEMENTARY SCHOOL</t>
  </si>
  <si>
    <t>PO BOX 8</t>
  </si>
  <si>
    <t>JOSEPH CITY HIGH SCHOOL</t>
  </si>
  <si>
    <t>HULET ELEMENTARY SCHOOL</t>
  </si>
  <si>
    <t>PARK ELEMENTARY SCHOOL</t>
  </si>
  <si>
    <t>INDIAN WELLS ELEMENTARY</t>
  </si>
  <si>
    <t>PO BOX 640</t>
  </si>
  <si>
    <t>HOLBROOK JUNIOR HIGH SCHOOL</t>
  </si>
  <si>
    <t>HOLBROOK HIGH SCHOOL</t>
  </si>
  <si>
    <t>PINON ELEMENTARY SCHOOL</t>
  </si>
  <si>
    <t>PINON HIGH SCHOOL</t>
  </si>
  <si>
    <t>SNOWFLAKE INTERMEDIATE SCHOOL</t>
  </si>
  <si>
    <t>TAYLOR ELEMENTARY SCHOOL</t>
  </si>
  <si>
    <t>SNOWFLAKE JUNIOR HIGH SCHOOL</t>
  </si>
  <si>
    <t>TAYLOR INTERMEDIATE SCHOOL</t>
  </si>
  <si>
    <t>SNOWFLAKE HIGH SCHOOL</t>
  </si>
  <si>
    <t>HIGHLAND PRIMARY SCHOOL</t>
  </si>
  <si>
    <t>(928) 535-4622</t>
  </si>
  <si>
    <t>MOUNTAIN MEADOWS PRIMARY</t>
  </si>
  <si>
    <t>CAPPS ELEMENTARY SCHOOL</t>
  </si>
  <si>
    <t>(928) 535-4667</t>
  </si>
  <si>
    <t>(928) 535-9044</t>
  </si>
  <si>
    <t>MOGOLLON HIGH SCHOOL</t>
  </si>
  <si>
    <t>PO BOX 279</t>
  </si>
  <si>
    <t>WHIPPLE RANCH ELEMENTARY SCHOOL</t>
  </si>
  <si>
    <t>NIKOLAUS HOMESTEAD ELEMENTARY SCHOOL</t>
  </si>
  <si>
    <t>LINDEN ELEMENTARY SCHOOL</t>
  </si>
  <si>
    <t>SHOW LOW JUNIOR HIGH SCHOOL</t>
  </si>
  <si>
    <t>(928) 537-6100</t>
  </si>
  <si>
    <t>(928) 537-6149</t>
  </si>
  <si>
    <t>SHOW LOW HIGH SCHOOL</t>
  </si>
  <si>
    <t>WHITERIVER ELEMENTARY</t>
  </si>
  <si>
    <t>CANYON DAY JUNIOR HIGH SCHOOL</t>
  </si>
  <si>
    <t>CRADLEBOARD SCHOOL</t>
  </si>
  <si>
    <t>PO BOX 190</t>
  </si>
  <si>
    <t>SEVEN MILE SCHOOL</t>
  </si>
  <si>
    <t>ALCHESAY HIGH SCHOOL</t>
  </si>
  <si>
    <t>JEDDITO SCHOOL</t>
  </si>
  <si>
    <t>KAYENTA MIDDLE SCHOOL</t>
  </si>
  <si>
    <t>KAYENTA ELEMENTARY SCHOOL</t>
  </si>
  <si>
    <t>PO BOX 337</t>
  </si>
  <si>
    <t>MONUMENT VALLEY HIGH SCHOOL</t>
  </si>
  <si>
    <t>1200 W WHITE MOUNTAIN BLVD</t>
  </si>
  <si>
    <t>BLUE RIDGE ELEMENTARY SCHOOL</t>
  </si>
  <si>
    <t>BLUE RIDGE MIDDLE SCHOOL</t>
  </si>
  <si>
    <t>BLUE RIDGE JR HIGH SCHOOL</t>
  </si>
  <si>
    <t>BLUE RIDGE HIGH SCHOOL</t>
  </si>
  <si>
    <t>PO BOX 125</t>
  </si>
  <si>
    <t>(928) 536-4441</t>
  </si>
  <si>
    <t>NORTHERN AZ ACADEMY FOR CAREER DEV. - TAYLOR</t>
  </si>
  <si>
    <t>P.O. BOX 7900</t>
  </si>
  <si>
    <t>SHONTO PREPARATORY TECHNOLOGY HIGH SCHOOL</t>
  </si>
  <si>
    <t>(928) 672-2852</t>
  </si>
  <si>
    <t>(928) 672-2657</t>
  </si>
  <si>
    <t>LEARNING FOUNDATION</t>
  </si>
  <si>
    <t>(928) 537-5432</t>
  </si>
  <si>
    <t>JEFFERSON ACADEMY OF ADVANCED LEARNING</t>
  </si>
  <si>
    <t>078705206</t>
  </si>
  <si>
    <t>078566001</t>
  </si>
  <si>
    <t>078914000</t>
  </si>
  <si>
    <t>078914201</t>
  </si>
  <si>
    <t>078599301</t>
  </si>
  <si>
    <t>078578301</t>
  </si>
  <si>
    <t>078992000</t>
  </si>
  <si>
    <t>100213201</t>
  </si>
  <si>
    <t>088702002</t>
  </si>
  <si>
    <t>108714103</t>
  </si>
  <si>
    <t>108714104</t>
  </si>
  <si>
    <t>010208110</t>
  </si>
  <si>
    <t>108714101</t>
  </si>
  <si>
    <t>108714102</t>
  </si>
  <si>
    <t>108714000</t>
  </si>
  <si>
    <t>078562001</t>
  </si>
  <si>
    <t>078609000</t>
  </si>
  <si>
    <t>078609101</t>
  </si>
  <si>
    <t>010309000</t>
  </si>
  <si>
    <t>010309101</t>
  </si>
  <si>
    <t>100230205</t>
  </si>
  <si>
    <t>(602) 389-4271</t>
  </si>
  <si>
    <t>(602) 389-4278</t>
  </si>
  <si>
    <t>ACADEMY OF EXCELLENCE</t>
  </si>
  <si>
    <t>425 NORTH 36TH STREET</t>
  </si>
  <si>
    <t>GIRLS LEADERSHIP ACADEMY OF ARIZONA</t>
  </si>
  <si>
    <t>715 W. MARIPOSA ST.</t>
  </si>
  <si>
    <t>FRIENDLY HOUSE ACADEMIA DEL PUEBLO ELEM</t>
  </si>
  <si>
    <t>PO BOX 3695</t>
  </si>
  <si>
    <t>MESA ARTS ACADEMY</t>
  </si>
  <si>
    <t>(602) 896-2900</t>
  </si>
  <si>
    <t>DESERT HEIGHTS CHARTER SCHOOL</t>
  </si>
  <si>
    <t>(602) 286-8752</t>
  </si>
  <si>
    <t>GATEWAY EARLY COLLEGE HIGH SCHOOL</t>
  </si>
  <si>
    <t>SALT RIVER HIGH SCHOOL</t>
  </si>
  <si>
    <t>(480) 362-2000</t>
  </si>
  <si>
    <t>(480) 362-2090</t>
  </si>
  <si>
    <t>SALT RIVER ACCELERATED LEARNING ACADEMY</t>
  </si>
  <si>
    <t>(480) 362-2130</t>
  </si>
  <si>
    <t>(480) 362-2131</t>
  </si>
  <si>
    <t>(623) 930-1734</t>
  </si>
  <si>
    <t>(623) 930-8709</t>
  </si>
  <si>
    <t>COPPER CANYON ACADEMY</t>
  </si>
  <si>
    <t>7785 W. PEORIA AVE</t>
  </si>
  <si>
    <t>ARIZONA ACADEMY OF SCIENCE AND TECHNOLOGY</t>
  </si>
  <si>
    <t>(602) 485-3402</t>
  </si>
  <si>
    <t>(602) 485-7874</t>
  </si>
  <si>
    <t>SAGE ACADEMY</t>
  </si>
  <si>
    <t>(623) 691-0919</t>
  </si>
  <si>
    <t>(623) 691-6091</t>
  </si>
  <si>
    <t>ACCLAIM ACADEMY</t>
  </si>
  <si>
    <t>1460 SOUTH HORNE</t>
  </si>
  <si>
    <t>(480) 461-3200</t>
  </si>
  <si>
    <t>(480) 649-0747</t>
  </si>
  <si>
    <t>(602) 243-8004</t>
  </si>
  <si>
    <t>(602) 243-7788</t>
  </si>
  <si>
    <t>(602) 243-7799</t>
  </si>
  <si>
    <t>NFL YET COLLEGE PREP ACADEMY</t>
  </si>
  <si>
    <t>REYES MARIA RUIZ LEADERSHIP ACADEMY</t>
  </si>
  <si>
    <t>PHOENIX ADVANTAGE CHARTER SCHOOL</t>
  </si>
  <si>
    <t>(602) 305-8865</t>
  </si>
  <si>
    <t>(602) 323-5526</t>
  </si>
  <si>
    <t>SABIS INTERNATIONAL</t>
  </si>
  <si>
    <t>2632 W. AUGUSTA AVE.</t>
  </si>
  <si>
    <t>(602) 973-8998</t>
  </si>
  <si>
    <t>(602) 973-5510</t>
  </si>
  <si>
    <t>EDUPRENEURSHIP STUDENT CENTER (ESC) PHOENIX</t>
  </si>
  <si>
    <t>2200 N. ARIZONA AVE. SUITE 17</t>
  </si>
  <si>
    <t>(480) 726-9536</t>
  </si>
  <si>
    <t>(480) 726-9543</t>
  </si>
  <si>
    <t>(623) 878-0986</t>
  </si>
  <si>
    <t>(623) 776-7956</t>
  </si>
  <si>
    <t>PHOENIX COLLEGE PREPARATORY ACADEMY</t>
  </si>
  <si>
    <t>1202 WEST THOMAS ROAD OSE105</t>
  </si>
  <si>
    <t>(602) 285-7998</t>
  </si>
  <si>
    <t>(602) 285-7697</t>
  </si>
  <si>
    <t>ARTS ACADEMY AT ESTRELLA MOUNTAIN</t>
  </si>
  <si>
    <t>(623) 556-2179</t>
  </si>
  <si>
    <t>(623) 556-2806</t>
  </si>
  <si>
    <t>15688 WEST ACOMA LANE</t>
  </si>
  <si>
    <t>(623) 975-4380</t>
  </si>
  <si>
    <t>PARADISE HONORS HIGH SCHOOL</t>
  </si>
  <si>
    <t>(623) 455-7400</t>
  </si>
  <si>
    <t>15220 SOUTH 50TH STREET SUITE 109</t>
  </si>
  <si>
    <t>(480) 763-8427</t>
  </si>
  <si>
    <t>SEQUOIA VILLAGE SCHOOL</t>
  </si>
  <si>
    <t>(928) 537-1208</t>
  </si>
  <si>
    <t>(928) 537-4275</t>
  </si>
  <si>
    <t>(623) 974-4959</t>
  </si>
  <si>
    <t>(623) 974-4931</t>
  </si>
  <si>
    <t>ARIZONA CHARTER ACADEMY</t>
  </si>
  <si>
    <t>(480) 855-2700</t>
  </si>
  <si>
    <t>(480) 855-2701</t>
  </si>
  <si>
    <t>PREMIER CHARTER HIGH SCHOOL</t>
  </si>
  <si>
    <t>(623) 245-1500</t>
  </si>
  <si>
    <t>(623) 245-1506</t>
  </si>
  <si>
    <t>PAN-AMERICAN CHARTER SCHOOL</t>
  </si>
  <si>
    <t>3001 W. INDIAN SCHOOL</t>
  </si>
  <si>
    <t>VISTA GROVE PREPARATORY ACADEMY MIDDLE SCHOOL</t>
  </si>
  <si>
    <t>(480) 288-0337</t>
  </si>
  <si>
    <t>(480) 288-0340</t>
  </si>
  <si>
    <t>DESERT HILLS HIGH SCHOOL</t>
  </si>
  <si>
    <t>ESTRELLA HIGH SCHOOL</t>
  </si>
  <si>
    <t>510 NORTH CENTRAL AVENUE</t>
  </si>
  <si>
    <t>(623) 932-6561</t>
  </si>
  <si>
    <t>(623) 932-1263</t>
  </si>
  <si>
    <t>3660 WEST GLENDALE AVE.</t>
  </si>
  <si>
    <t>(602) 242-3442</t>
  </si>
  <si>
    <t>(602) 242-5255</t>
  </si>
  <si>
    <t>CRESTVIEW COLLEGE PREPARATORY HIGH SCHOOL</t>
  </si>
  <si>
    <t>2616 EAST GREENWAY</t>
  </si>
  <si>
    <t>(602) 765-8471</t>
  </si>
  <si>
    <t>PEORIA ACCELERATED HIGH SCHOOL</t>
  </si>
  <si>
    <t>SUN VALLEY HIGH SCHOOL</t>
  </si>
  <si>
    <t>1143 S LINDSAY RD</t>
  </si>
  <si>
    <t>WEST PHOENIX HIGH SCHOOL</t>
  </si>
  <si>
    <t>3835 WEST THOMAS ROAD</t>
  </si>
  <si>
    <t>(602) 269-1110</t>
  </si>
  <si>
    <t>(602) 269-1112</t>
  </si>
  <si>
    <t>(623) 247-2204</t>
  </si>
  <si>
    <t>(623) 247-1113</t>
  </si>
  <si>
    <t>CAMELBACK ACADEMY</t>
  </si>
  <si>
    <t>(602) 242-2398</t>
  </si>
  <si>
    <t>CORNERSTONE CHARTER SCHOOL</t>
  </si>
  <si>
    <t>(623) 247-6456</t>
  </si>
  <si>
    <t>(623) 247-6520</t>
  </si>
  <si>
    <t>WESTLAND SCHOOL</t>
  </si>
  <si>
    <t>HAPPY VALLEY SCHOOL</t>
  </si>
  <si>
    <t>(623) 376-2900</t>
  </si>
  <si>
    <t>(623) 376-9030</t>
  </si>
  <si>
    <t>2033 E. SOUTHERN AVE</t>
  </si>
  <si>
    <t>SMOKETREE ELEMENTARY SCHOOL</t>
  </si>
  <si>
    <t>THUNDERBOLT MIDDLE SCHOOL</t>
  </si>
  <si>
    <t>HAVASUPAI ELEMENTARY SCHOOL</t>
  </si>
  <si>
    <t>880 CASHMERE DR</t>
  </si>
  <si>
    <t>STARLINE ELEMENTARY SCHOOL</t>
  </si>
  <si>
    <t>NAUTILUS ELEMENTARY SCHOOL</t>
  </si>
  <si>
    <t>ORO GRANDE ELEMENTARY SCHOOL</t>
  </si>
  <si>
    <t>(928) 505-6080</t>
  </si>
  <si>
    <t>(928) 505-6099</t>
  </si>
  <si>
    <t>JAMAICA ELEMENTARY SCHOOL</t>
  </si>
  <si>
    <t>LAKE HAVASU HIGH SCHOOL</t>
  </si>
  <si>
    <t>PEACH SPRINGS SCHOOL</t>
  </si>
  <si>
    <t>PO BOX 360</t>
  </si>
  <si>
    <t>BEAVER DAM ELEMENTARY</t>
  </si>
  <si>
    <t>BEAVER DAM HIGH SCHOOL</t>
  </si>
  <si>
    <t>EL CAPITAN PUBLIC SCHOOL</t>
  </si>
  <si>
    <t>PO BOX 309</t>
  </si>
  <si>
    <t>(928) 753-5678</t>
  </si>
  <si>
    <t>HUALAPAI ELEMENTARY</t>
  </si>
  <si>
    <t>(928) 753-1919</t>
  </si>
  <si>
    <t>(928) 753-1418</t>
  </si>
  <si>
    <t>LA SENITA ELEMENTARY</t>
  </si>
  <si>
    <t>MANZANITA ELEMENTARY</t>
  </si>
  <si>
    <t>(928) 753-6197</t>
  </si>
  <si>
    <t>(928) 753-7756</t>
  </si>
  <si>
    <t>KINGMAN MIDDLE SCHOOL</t>
  </si>
  <si>
    <t>(928) 753-3583</t>
  </si>
  <si>
    <t>(928) 753-1336</t>
  </si>
  <si>
    <t>CERBAT ELEMENTARY</t>
  </si>
  <si>
    <t>(928) 565-9111</t>
  </si>
  <si>
    <t>(928) 565-9190</t>
  </si>
  <si>
    <t>MT TIPTON ELEMENTARY SCHOOL</t>
  </si>
  <si>
    <t>(928) 767-3350</t>
  </si>
  <si>
    <t>(928) 767-4330</t>
  </si>
  <si>
    <t>WHITE CLIFFS MIDDLE SCHOOL</t>
  </si>
  <si>
    <t>(928) 753-6238</t>
  </si>
  <si>
    <t>(928) 753-4042</t>
  </si>
  <si>
    <t>KINGMAN HIGH SCHOOL</t>
  </si>
  <si>
    <t>(928) 692-0013</t>
  </si>
  <si>
    <t>(928) 692-1075</t>
  </si>
  <si>
    <t>CEDAR HILLS SCHOOL</t>
  </si>
  <si>
    <t>HC 30 BOX 1101</t>
  </si>
  <si>
    <t>OWENS ELEMENTARY SCHOOL</t>
  </si>
  <si>
    <t>YUCCA ELEMENTARY SCHOOL</t>
  </si>
  <si>
    <t>TOPOCK ELEMENTARY SCHOOL</t>
  </si>
  <si>
    <t>COYOTE CANYON SCHOOL</t>
  </si>
  <si>
    <t>(928) 758-4909</t>
  </si>
  <si>
    <t>CREIGHTON ELEMENTARY SCHOOL</t>
  </si>
  <si>
    <t>2802 E. MCDOWELL ROAAD</t>
  </si>
  <si>
    <t>GATEWAY SCHOOL</t>
  </si>
  <si>
    <t>1100 N 35TH ST</t>
  </si>
  <si>
    <t>LARRY C KENNEDY SCHOOL</t>
  </si>
  <si>
    <t>LOMA LINDA ELEMENTARY SCHOOL</t>
  </si>
  <si>
    <t>WILLIAM T MACHAN ELEMENTARY SCHOOL</t>
  </si>
  <si>
    <t>MONTE VISTA ELEMENTARY SCHOOL</t>
  </si>
  <si>
    <t>PAPAGO SCHOOL</t>
  </si>
  <si>
    <t>(602) 381-6100</t>
  </si>
  <si>
    <t>(602) 381-6118</t>
  </si>
  <si>
    <t>BILTMORE PREPARATORY ACADEMY</t>
  </si>
  <si>
    <t>EXCELENCIA SCHOOL</t>
  </si>
  <si>
    <t>PORFIRIO H. GONZALES ELEMENTARY SCHOOL</t>
  </si>
  <si>
    <t>ARIZONA DESERT ELEMENTARY SCHOOL</t>
  </si>
  <si>
    <t>SHEELY FARMS ELEMENTARY SCHOOL</t>
  </si>
  <si>
    <t>(623) 533-3901</t>
  </si>
  <si>
    <t>(623) 533-3902</t>
  </si>
  <si>
    <t>ARTHUR M HAMILTON SCHOOL</t>
  </si>
  <si>
    <t>JACK L KUBAN ELEMENTARY SCHOOL</t>
  </si>
  <si>
    <t>WILLIAM R SULLIVAN ELEMENTARY SCHOOL</t>
  </si>
  <si>
    <t>ALFRED F GARCIA SCHOOL</t>
  </si>
  <si>
    <t>(623) 327-2810</t>
  </si>
  <si>
    <t>(623) 327-2819</t>
  </si>
  <si>
    <t>ESTRELLA MOUNTAIN ELEMENTARY SCHOOL</t>
  </si>
  <si>
    <t>RAINBOW VALLEY ELEMENTARY SCHOOL</t>
  </si>
  <si>
    <t>WESTAR ELEMENTARY SCHOOL</t>
  </si>
  <si>
    <t>FREEDOM ELEMENTARY SCHOOL</t>
  </si>
  <si>
    <t>KYRENE APRENDE MIDDLE SCHOOL</t>
  </si>
  <si>
    <t>777 N. DESERT BREEZE BLVD. EAST</t>
  </si>
  <si>
    <t>KYRENE ALTADENA MIDDLE SCHOOL</t>
  </si>
  <si>
    <t>14620 S. DESERT FOOTHILLS BLVD.</t>
  </si>
  <si>
    <t>KYRENE AKIMEL A-AL MIDDLE SCHOOL</t>
  </si>
  <si>
    <t>KYRENE CENTENNIAL MIDDLE SCHOOL</t>
  </si>
  <si>
    <t>KYRENE DEL PUEBLO MIDDLE SCHOOL</t>
  </si>
  <si>
    <t>KYRENE MIDDLE SCHOOL</t>
  </si>
  <si>
    <t>C I WAGGONER SCHOOL</t>
  </si>
  <si>
    <t>1050 E CARVER RD</t>
  </si>
  <si>
    <t>KYRENE DEL NORTE SCHOOL</t>
  </si>
  <si>
    <t>KYRENE DE LAS LOMAS SCHOOL</t>
  </si>
  <si>
    <t>KYRENE DE LOS NINOS SCHOOL</t>
  </si>
  <si>
    <t>KYRENE DEL CIELO SCHOOL</t>
  </si>
  <si>
    <t>KYRENE DE LA PALOMA SCHOOL</t>
  </si>
  <si>
    <t>KYRENE DE LA COLINA SCHOOL</t>
  </si>
  <si>
    <t>KYRENE DE LA MARIPOSA SCHOOL</t>
  </si>
  <si>
    <t>KYRENE DE LOS LAGOS SCHOOL</t>
  </si>
  <si>
    <t>17001 S 34TH WAY</t>
  </si>
  <si>
    <t>KYRENE MONTE VISTA SCHOOL</t>
  </si>
  <si>
    <t>15221 S RAY RD</t>
  </si>
  <si>
    <t>KYRENE DE LA SIERRA SCHOOL</t>
  </si>
  <si>
    <t>KYRENE DE LA MIRADA SCHOOL</t>
  </si>
  <si>
    <t>KYRENE DE LA ESPERANZA SCHOOL</t>
  </si>
  <si>
    <t>KYRENE DE LAS BRISAS SCHOOL</t>
  </si>
  <si>
    <t>KYRENE DE LOS CERRITOS SCHOOL</t>
  </si>
  <si>
    <t>KYRENE DE LA ESTRELLA ELEMENTARY SCHOOL</t>
  </si>
  <si>
    <t>KYRENE DE LAS MANITAS SCHOOL</t>
  </si>
  <si>
    <t>KYRENE DEL MILENIO</t>
  </si>
  <si>
    <t>GRIFFITH ELEMENTARY SCHOOL</t>
  </si>
  <si>
    <t>BRUNSON-LEE ELEMENTARY SCHOOL</t>
  </si>
  <si>
    <t>(623) 386-6063</t>
  </si>
  <si>
    <t>BALES ELEMENTARY SCHOOL</t>
  </si>
  <si>
    <t>(623) 847-8503</t>
  </si>
  <si>
    <t>WESTPARK ELEMENTARY SCHOOL</t>
  </si>
  <si>
    <t>STEVEN R. JASINSKI ELEMENTARY SCHOOL</t>
  </si>
  <si>
    <t>SUNDANCE ELEMENTARY</t>
  </si>
  <si>
    <t>INCA ELEMENTARY SCHOOL</t>
  </si>
  <si>
    <t>BUCKEYE ELEMENTARY SCHOOL</t>
  </si>
  <si>
    <t>MADISON #1 ELEMENTARY SCHOOL</t>
  </si>
  <si>
    <t>MADISON TRADITIONAL ACADEMY</t>
  </si>
  <si>
    <t>(602) 745-4001</t>
  </si>
  <si>
    <t>(602) 745-4099</t>
  </si>
  <si>
    <t>MADISON CAMELVIEW ELEMENTARY</t>
  </si>
  <si>
    <t>MADISON RICHARD SIMIS SCHOOL</t>
  </si>
  <si>
    <t>MADISON ROSE LANE SCHOOL</t>
  </si>
  <si>
    <t>MADISON PARK SCHOOL</t>
  </si>
  <si>
    <t>1431 E. CAMPBELL</t>
  </si>
  <si>
    <t>MADISON MEADOWS SCHOOL</t>
  </si>
  <si>
    <t>225 W OCOTILLO RD</t>
  </si>
  <si>
    <t>MADISON HEIGHTS ELEMENTARY SCHOOL</t>
  </si>
  <si>
    <t>(602) 664-7800</t>
  </si>
  <si>
    <t>(602) 664-7899</t>
  </si>
  <si>
    <t>ISAAC E IMES SCHOOL</t>
  </si>
  <si>
    <t>6625 N 56TH AVE</t>
  </si>
  <si>
    <t>HAROLD W SMITH SCHOOL</t>
  </si>
  <si>
    <t>6534 N 63RD AVE</t>
  </si>
  <si>
    <t>MELVIN E SINE SCHOOL</t>
  </si>
  <si>
    <t>WILLIAM C JACK SCHOOL</t>
  </si>
  <si>
    <t>DON MENSENDICK SCHOOL</t>
  </si>
  <si>
    <t>5535 N 67TH AVE</t>
  </si>
  <si>
    <t>GLENN F BURTON SCHOOL</t>
  </si>
  <si>
    <t>4801 W MARYLAND AVE</t>
  </si>
  <si>
    <t>GLENDALE AMERICAN SCHOOL</t>
  </si>
  <si>
    <t>8530 N 55TH AVE</t>
  </si>
  <si>
    <t>BICENTENNIAL NORTH SCHOOL</t>
  </si>
  <si>
    <t>HORIZON SCHOOL</t>
  </si>
  <si>
    <t>CHALLENGER MIDDLE SCHOOL</t>
  </si>
  <si>
    <t>BICENTENNIAL SOUTH SCHOOL</t>
  </si>
  <si>
    <t>7240 W COLTER ST</t>
  </si>
  <si>
    <t>DISCOVERY SCHOOL</t>
  </si>
  <si>
    <t>7910 W MARYLAND AVE</t>
  </si>
  <si>
    <t>DESERT GARDEN ELEMENTARY SCHOOL</t>
  </si>
  <si>
    <t>(623) 237-5401</t>
  </si>
  <si>
    <t>(623) 237-5415</t>
  </si>
  <si>
    <t>COYOTE RIDGE</t>
  </si>
  <si>
    <t>7677 W. BETHANY</t>
  </si>
  <si>
    <t>DESERT SPIRIT</t>
  </si>
  <si>
    <t>SUNSET VISTA</t>
  </si>
  <si>
    <t>MICHAEL ANDERSON</t>
  </si>
  <si>
    <t>(623) 772-5100</t>
  </si>
  <si>
    <t>(623) 772-5120</t>
  </si>
  <si>
    <t>ELISEO C. FELIX SCHOOL</t>
  </si>
  <si>
    <t>(623) 772-4300</t>
  </si>
  <si>
    <t>(623) 772-4320</t>
  </si>
  <si>
    <t>LATTIE COOR</t>
  </si>
  <si>
    <t>(623) 772-4520</t>
  </si>
  <si>
    <t>WILDFLOWER SCHOOL</t>
  </si>
  <si>
    <t>(623) 772-5200</t>
  </si>
  <si>
    <t>(623) 772-5220</t>
  </si>
  <si>
    <t>DESERT STAR</t>
  </si>
  <si>
    <t>DESERT THUNDER</t>
  </si>
  <si>
    <t>(623) 772-4700</t>
  </si>
  <si>
    <t>(623) 774-4720</t>
  </si>
  <si>
    <t>COPPER TRAILS</t>
  </si>
  <si>
    <t>(623) 772-4100</t>
  </si>
  <si>
    <t>(623) 772-4120</t>
  </si>
  <si>
    <t>FOWLER ELEMENTARY SCHOOL</t>
  </si>
  <si>
    <t>SUNRIDGE ELEMENTARY SCHOOL</t>
  </si>
  <si>
    <t>SANTA MARIA MIDDLE SCHOOL</t>
  </si>
  <si>
    <t>SUN CANYON SCHOOL</t>
  </si>
  <si>
    <t>WESTERN VALLEY ELEMENTARY SCHOOL</t>
  </si>
  <si>
    <t>WESTERN VALLEY MIDDLE SCHOOL</t>
  </si>
  <si>
    <t>TUSCANO ELEMENTARY SCHOOL</t>
  </si>
  <si>
    <t>ARLINGTON ELEMENTARY SCHOOL</t>
  </si>
  <si>
    <t>PALO VERDE ELEMENTARY SCHOOL</t>
  </si>
  <si>
    <t>LAVEEN ELEMENTARY SCHOOL</t>
  </si>
  <si>
    <t>(602) 237-9110</t>
  </si>
  <si>
    <t>(602) 237-9134</t>
  </si>
  <si>
    <t>MAURICE C. CASH ELEMENTARY SCHOOL</t>
  </si>
  <si>
    <t>(602) 237-9120</t>
  </si>
  <si>
    <t>(602) 237-9133</t>
  </si>
  <si>
    <t>(602) 237-3046</t>
  </si>
  <si>
    <t>(602) 237-1976</t>
  </si>
  <si>
    <t>CHEATHAM ELEMENTARY SCHOOL</t>
  </si>
  <si>
    <t>(602) 237-7040</t>
  </si>
  <si>
    <t>(602) 237-3376</t>
  </si>
  <si>
    <t>(602) 605-8540</t>
  </si>
  <si>
    <t>(602) 605-8545</t>
  </si>
  <si>
    <t>DESERT MEADOWS ELEMENTARY SCHOOL</t>
  </si>
  <si>
    <t>(602) 304-2020</t>
  </si>
  <si>
    <t>(602) 304-2025</t>
  </si>
  <si>
    <t>UNION ELEMENTARY SCHOOL</t>
  </si>
  <si>
    <t>HURLEY RANCH ELEMENTARY</t>
  </si>
  <si>
    <t>DOS RIOS ELEMENTARY</t>
  </si>
  <si>
    <t>(623) 474-7000</t>
  </si>
  <si>
    <t>LITTLETON ELEMENTARY SCHOOL</t>
  </si>
  <si>
    <t>COLLIER ELEMENTARY SCHOOL</t>
  </si>
  <si>
    <t>QUENTIN ELEMENTARY SCHOOL</t>
  </si>
  <si>
    <t>COUNTRY PLACE ELEMENTARY</t>
  </si>
  <si>
    <t>ESTRELLA VISTA ELEMENTARY SCHOOL</t>
  </si>
  <si>
    <t>TRES RIOS ELEMENTARY SCHOOL</t>
  </si>
  <si>
    <t>(623) 478-6300</t>
  </si>
  <si>
    <t>(623) 478-6320</t>
  </si>
  <si>
    <t>CESAR E CHAVEZ COMMUNITY SCHOOL</t>
  </si>
  <si>
    <t>PERCY L JULIAN SCHOOL</t>
  </si>
  <si>
    <t>MCCLINTOCK HIGH SCHOOL</t>
  </si>
  <si>
    <t>1830 E DEL RIO DR</t>
  </si>
  <si>
    <t>MARCOS DE NIZA HIGH SCHOOL</t>
  </si>
  <si>
    <t>CORONA DEL SOL HIGH SCHOOL</t>
  </si>
  <si>
    <t>MOUNTAIN POINTE HIGH SCHOOL</t>
  </si>
  <si>
    <t>4201 E KNOX RD</t>
  </si>
  <si>
    <t>DESERT VISTA HIGH SCHOOL</t>
  </si>
  <si>
    <t>16440 S 32ND ST</t>
  </si>
  <si>
    <t>COMPADRE HIGH SCHOOL</t>
  </si>
  <si>
    <t>TOLLESON UNION HIGH SCHOOL</t>
  </si>
  <si>
    <t>WESTVIEW HIGH SCHOOL</t>
  </si>
  <si>
    <t>(623) 478-4600</t>
  </si>
  <si>
    <t>LA JOYA COMMUNITY HIGH SCHOOL</t>
  </si>
  <si>
    <t>COPPER CANYON HIGH SCHOOL</t>
  </si>
  <si>
    <t>SIERRA LINDA HIGH SCHOOL</t>
  </si>
  <si>
    <t>AGUA FRIA HIGH SCHOOL</t>
  </si>
  <si>
    <t>MILLENNIUM HIGH SCHOOL</t>
  </si>
  <si>
    <t>DESERT EDGE HIGH SCHOOL</t>
  </si>
  <si>
    <t>VERRADO HIGH SCHOOL</t>
  </si>
  <si>
    <t>(480) 558-7038</t>
  </si>
  <si>
    <t>(480) 655-6787</t>
  </si>
  <si>
    <t>(480) 655-6788</t>
  </si>
  <si>
    <t>(602) 885-7333</t>
  </si>
  <si>
    <t>(602) 323-5401</t>
  </si>
  <si>
    <t>EAGLE COLLEGE PREP HARMONY</t>
  </si>
  <si>
    <t>(602) 547-7922</t>
  </si>
  <si>
    <t>IMAGINE ROSEFIELD</t>
  </si>
  <si>
    <t>(623) 344-4300</t>
  </si>
  <si>
    <t>(623) 344-4310</t>
  </si>
  <si>
    <t>(602) 445-8000</t>
  </si>
  <si>
    <t>(602) 445-8100</t>
  </si>
  <si>
    <t>(602) 297-8540</t>
  </si>
  <si>
    <t>PRESCOTT VALLEY SCHOOL</t>
  </si>
  <si>
    <t>(602) 953-2933</t>
  </si>
  <si>
    <t>SOUTH RIDGE HIGH SCHOOL</t>
  </si>
  <si>
    <t>(602) 953-0831</t>
  </si>
  <si>
    <t>(602) 547-7961</t>
  </si>
  <si>
    <t>(623) 344-7150</t>
  </si>
  <si>
    <t>(623) 344-7160</t>
  </si>
  <si>
    <t>1538 EAST SOUTHERN AVE.</t>
  </si>
  <si>
    <t>(480) 355-1640</t>
  </si>
  <si>
    <t>(480) 355-1650</t>
  </si>
  <si>
    <t>3120 N 32ND ST</t>
  </si>
  <si>
    <t>CAREER SUCCESS HIGH SCHOOL - MAIN CAMPUS</t>
  </si>
  <si>
    <t>3816 N 27TH AVE</t>
  </si>
  <si>
    <t>(602) 285-5525</t>
  </si>
  <si>
    <t>(602) 285-0026</t>
  </si>
  <si>
    <t>(480) 461-0555</t>
  </si>
  <si>
    <t>(480) 461-0556</t>
  </si>
  <si>
    <t>CONCORDIA CHARTER SCHOOL</t>
  </si>
  <si>
    <t>IMAGINE CAMELBACK MIDDLE</t>
  </si>
  <si>
    <t>5050 N. 19TH AVE.</t>
  </si>
  <si>
    <t>(602) 344-4620</t>
  </si>
  <si>
    <t>(602) 344-4630</t>
  </si>
  <si>
    <t>IMAGINE DESERT WEST MIDDLE</t>
  </si>
  <si>
    <t>(480) 635-1900</t>
  </si>
  <si>
    <t>(480) 635-1906</t>
  </si>
  <si>
    <t>LEARNING FOUNDATION AND PERFORMING ARTS GILBERT</t>
  </si>
  <si>
    <t>1120 S. GILBERT RD.</t>
  </si>
  <si>
    <t>LEARNING FOUNDATION AND PERFORMING ARTS ALTA MESA</t>
  </si>
  <si>
    <t>SKYLINE D5</t>
  </si>
  <si>
    <t>(480) 763-8425</t>
  </si>
  <si>
    <t>(480) 705-9045</t>
  </si>
  <si>
    <t>2929 E. MCKELLIPS ROAD</t>
  </si>
  <si>
    <t>(480) 924-1500</t>
  </si>
  <si>
    <t>(480) 924-0552</t>
  </si>
  <si>
    <t>LIBERTY ARTS ACADEMY</t>
  </si>
  <si>
    <t>(480) 830-3444</t>
  </si>
  <si>
    <t>(480) 830-4335</t>
  </si>
  <si>
    <t>MISSION HEIGHTS PREPARATORY HIGH SCHOOL</t>
  </si>
  <si>
    <t>(520) 836-9383</t>
  </si>
  <si>
    <t>SOUTH VALLEY PREP AND ARTS SCHOOL</t>
  </si>
  <si>
    <t>(480) 763-4032</t>
  </si>
  <si>
    <t>(928) 854-4011</t>
  </si>
  <si>
    <t>(623) 474-2120</t>
  </si>
  <si>
    <t>(623) 936-5337</t>
  </si>
  <si>
    <t>SOUTH PHOENIX PREP AND ARTS ACADEMY</t>
  </si>
  <si>
    <t>(480) 472-1888</t>
  </si>
  <si>
    <t>STAPLEY JUNIOR HIGH SCHOOL</t>
  </si>
  <si>
    <t>SMITH JUNIOR HIGH SCHOOL</t>
  </si>
  <si>
    <t>FRANKLIN JUNIOR HIGH SCHOOL</t>
  </si>
  <si>
    <t>(480) 472-8999</t>
  </si>
  <si>
    <t>MESA HIGH SCHOOL</t>
  </si>
  <si>
    <t>WESTWOOD HIGH SCHOOL</t>
  </si>
  <si>
    <t>MOUNTAIN VIEW HIGH SCHOOL</t>
  </si>
  <si>
    <t>DOBSON HIGH SCHOOL</t>
  </si>
  <si>
    <t>RED MOUNTAIN HIGH SCHOOL</t>
  </si>
  <si>
    <t>SKYLINE HIGH SCHOOL</t>
  </si>
  <si>
    <t>EAST VALLEY ACADEMY</t>
  </si>
  <si>
    <t>FESTIVAL FOOTHILLS ELEMENTARY SCHOOL</t>
  </si>
  <si>
    <t>26252 W. DESERT VISTA BLVD.</t>
  </si>
  <si>
    <t>WICKENBURG HIGH SCHOOL</t>
  </si>
  <si>
    <t>(623) 486-6000</t>
  </si>
  <si>
    <t>PEORIA ELEMENTARY SCHOOL</t>
  </si>
  <si>
    <t>11501 N 79TH AVE</t>
  </si>
  <si>
    <t>(623) 412-4450</t>
  </si>
  <si>
    <t>(623) 412-4458</t>
  </si>
  <si>
    <t>IRA A MURPHY</t>
  </si>
  <si>
    <t>(623) 412-4475</t>
  </si>
  <si>
    <t>(623) 412-4484</t>
  </si>
  <si>
    <t>KACHINA ELEMENTARY SCHOOL</t>
  </si>
  <si>
    <t>(623) 412-4500</t>
  </si>
  <si>
    <t>(623) 412-4509</t>
  </si>
  <si>
    <t>HERITAGE SCHOOL</t>
  </si>
  <si>
    <t>PIONEER ELEMENTARY SCHOOL</t>
  </si>
  <si>
    <t>ALTA LOMA SCHOOL</t>
  </si>
  <si>
    <t>DESERT PALMS ELEMENTARY SCHOOL</t>
  </si>
  <si>
    <t>FOOTHILLS ELEMENTARY SCHOOL</t>
  </si>
  <si>
    <t>15808 N 63RD AVE</t>
  </si>
  <si>
    <t>COPPERWOOD SCHOOL</t>
  </si>
  <si>
    <t>(623) 412-4650</t>
  </si>
  <si>
    <t>(623) 412-4660</t>
  </si>
  <si>
    <t>SUNDANCE ELEMENTARY SCHOOL</t>
  </si>
  <si>
    <t>(623) 412-4675</t>
  </si>
  <si>
    <t>(623) 412-4685</t>
  </si>
  <si>
    <t>COTTON BOLL SCHOOL</t>
  </si>
  <si>
    <t>(623) 412-4700</t>
  </si>
  <si>
    <t>(623) 412-4705</t>
  </si>
  <si>
    <t>OAKWOOD ELEMENTARY SCHOOL</t>
  </si>
  <si>
    <t>12900 N 71ST AVE</t>
  </si>
  <si>
    <t>(623) 412-4725</t>
  </si>
  <si>
    <t>(623) 412-4734</t>
  </si>
  <si>
    <t>DESERT VALLEY ELEMENTARY SCHOOL</t>
  </si>
  <si>
    <t>SAHUARO RANCH ELEMENTARY SCHOOL</t>
  </si>
  <si>
    <t>(623) 412-4775</t>
  </si>
  <si>
    <t>(623) 412-4786</t>
  </si>
  <si>
    <t>OASIS ELEMENTARY SCHOOL</t>
  </si>
  <si>
    <t>SUN VALLEY ELEMENTARY SCHOOL</t>
  </si>
  <si>
    <t>8361 N 95TH AVE</t>
  </si>
  <si>
    <t>(623) 412-4825</t>
  </si>
  <si>
    <t>(623) 412-4837</t>
  </si>
  <si>
    <t>SKY VIEW ELEMENTARY SCHOOL</t>
  </si>
  <si>
    <t>(623) 412-4850</t>
  </si>
  <si>
    <t>(623) 412-4861</t>
  </si>
  <si>
    <t>(623) 412-4875</t>
  </si>
  <si>
    <t>(623) 412-4885</t>
  </si>
  <si>
    <t>CANYON ELEMENTARY SCHOOL</t>
  </si>
  <si>
    <t>MARSHALL RANCH ELEMENTARY SCHOOL</t>
  </si>
  <si>
    <t>12995 N MARSHALL RANCH DR</t>
  </si>
  <si>
    <t>(623) 486-6450</t>
  </si>
  <si>
    <t>(623) 486-6461</t>
  </si>
  <si>
    <t>SANTA FE ELEMENTARY SCHOOL</t>
  </si>
  <si>
    <t>9880 N 77TH AVE</t>
  </si>
  <si>
    <t>PASEO VERDE ELEMENTARY SCHOOL</t>
  </si>
  <si>
    <t>7880 W GREENWAY RD</t>
  </si>
  <si>
    <t>(623) 412-5075</t>
  </si>
  <si>
    <t>(623) 412-5084</t>
  </si>
  <si>
    <t>DESERT HARBOR ELEMENTARY SCHOOL</t>
  </si>
  <si>
    <t>(623) 486-6200</t>
  </si>
  <si>
    <t>(623) 486-6207</t>
  </si>
  <si>
    <t>CHEYENNE ELEMENTARY SCHOOL</t>
  </si>
  <si>
    <t>(623) 412-4900</t>
  </si>
  <si>
    <t>(623) 412-4905</t>
  </si>
  <si>
    <t>COUNTRY MEADOWS ELEMENTARY SCHOOL</t>
  </si>
  <si>
    <t>(623) 412-5200</t>
  </si>
  <si>
    <t>(623) 412-5207</t>
  </si>
  <si>
    <t>COYOTE HILLS ELEMENTARY SCHOOL</t>
  </si>
  <si>
    <t>(623) 412-5225</t>
  </si>
  <si>
    <t>(623) 412-5232</t>
  </si>
  <si>
    <t>ZUNI HILLS ELEMENTARY SCHOOL</t>
  </si>
  <si>
    <t>PARKRIDGE ELEMENTARY</t>
  </si>
  <si>
    <t>VISTANCIA ELEMENTARY SCHOOL</t>
  </si>
  <si>
    <t>(623) 773-6500</t>
  </si>
  <si>
    <t>(623) 773-6507</t>
  </si>
  <si>
    <t>LAKE PLEASANT ELEMENTARY</t>
  </si>
  <si>
    <t>(623) 773-6575</t>
  </si>
  <si>
    <t>(623) 773-6580</t>
  </si>
  <si>
    <t>PEORIA TRADITIONAL SCHOOL</t>
  </si>
  <si>
    <t>(623) 412-5350</t>
  </si>
  <si>
    <t>PEORIA HIGH SCHOOL</t>
  </si>
  <si>
    <t>11200 N 83RD AVE</t>
  </si>
  <si>
    <t>(623) 486-6300</t>
  </si>
  <si>
    <t>(623) 486-6330</t>
  </si>
  <si>
    <t>CACTUS HIGH SCHOOL</t>
  </si>
  <si>
    <t>(623) 412-5000</t>
  </si>
  <si>
    <t>(623) 412-5020</t>
  </si>
  <si>
    <t>IRONWOOD HIGH SCHOOL</t>
  </si>
  <si>
    <t>(623) 486-6400</t>
  </si>
  <si>
    <t>CENTENNIAL HIGH SCHOOL</t>
  </si>
  <si>
    <t>(623) 412-4400</t>
  </si>
  <si>
    <t>(623) 412-4420</t>
  </si>
  <si>
    <t>SUNRISE MOUNTAIN HIGH SCHOOL</t>
  </si>
  <si>
    <t>21200 N 83RD AVE</t>
  </si>
  <si>
    <t>(623) 487-5125</t>
  </si>
  <si>
    <t>(623) 487-5140</t>
  </si>
  <si>
    <t>RAYMOND S. KELLIS</t>
  </si>
  <si>
    <t>(623) 773-6525</t>
  </si>
  <si>
    <t>(623) 773-6540</t>
  </si>
  <si>
    <t>GILA BEND ELEMENTARY</t>
  </si>
  <si>
    <t>GILBERT JUNIOR HIGH SCHOOL</t>
  </si>
  <si>
    <t>MESQUITE JR HIGH SCHOOL</t>
  </si>
  <si>
    <t>GREENFIELD JUNIOR HIGH SCHOOL</t>
  </si>
  <si>
    <t>HIGHLAND JR HIGH SCHOOL</t>
  </si>
  <si>
    <t>DESERT RIDGE JR. HIGH</t>
  </si>
  <si>
    <t>SOUTH VALLEY JR. HIGH</t>
  </si>
  <si>
    <t>GILBERT CLASSICAL ACADEMY JR.</t>
  </si>
  <si>
    <t>(480) 497-4024</t>
  </si>
  <si>
    <t>GILBERT ELEMENTARY SCHOOL</t>
  </si>
  <si>
    <t>GREENFIELD ELEMENTARY SCHOOL</t>
  </si>
  <si>
    <t>PATTERSON ELEMENTARY SCHOOL</t>
  </si>
  <si>
    <t>NEELY TRADITIONAL ACADEMY</t>
  </si>
  <si>
    <t>ISLANDS ELEMENTARY SCHOOL</t>
  </si>
  <si>
    <t>HOUSTON ELEMENTARY SCHOOL</t>
  </si>
  <si>
    <t>BURK ELEMENTARY SCHOOL</t>
  </si>
  <si>
    <t>VAL VISTA LAKES ELEMENTARY SCHOOL</t>
  </si>
  <si>
    <t>MESQUITE ELEMENTARY SCHOOL</t>
  </si>
  <si>
    <t>HARRIS ELEMENTARY SCHOOL</t>
  </si>
  <si>
    <t>PLAYA DEL REY ELEMENTARY SCHOOL</t>
  </si>
  <si>
    <t>TOWNE MEADOWS ELEMENTARY SCHOOL</t>
  </si>
  <si>
    <t>SONOMA RANCH ELEMENTARY SCHOOL</t>
  </si>
  <si>
    <t>SUPERSTITION SPRINGS ELEMENTARY</t>
  </si>
  <si>
    <t>(480) 641-6413</t>
  </si>
  <si>
    <t>FINLEY FARMS ELEMENTARY</t>
  </si>
  <si>
    <t>OAK TREE ELEMENTARY</t>
  </si>
  <si>
    <t>SETTLERS POINT ELEMENTARY</t>
  </si>
  <si>
    <t>CAROL RAE RANCH ELEMENTARY</t>
  </si>
  <si>
    <t>BOULDER CREEK ELEMENTARY</t>
  </si>
  <si>
    <t>ASHLAND ELEMENTARY</t>
  </si>
  <si>
    <t>(480) 917-9900</t>
  </si>
  <si>
    <t>(480) 917-3400</t>
  </si>
  <si>
    <t>AUGUSTA RANCH ELEMENTARY</t>
  </si>
  <si>
    <t>SPECTRUM ELEMENTARY</t>
  </si>
  <si>
    <t>MERIDIAN</t>
  </si>
  <si>
    <t>HIGHLAND PARK ELEMENTARY</t>
  </si>
  <si>
    <t>(480) 832-3034</t>
  </si>
  <si>
    <t>(480) 832-3027</t>
  </si>
  <si>
    <t>QUARTZ HILL ELEMENTARY</t>
  </si>
  <si>
    <t>(480) 855-5732</t>
  </si>
  <si>
    <t>(480) 855-5797</t>
  </si>
  <si>
    <t>GILBERT HIGH SCHOOL</t>
  </si>
  <si>
    <t>HIGHLAND HIGH SCHOOL</t>
  </si>
  <si>
    <t>MESQUITE HIGH SCHOOL</t>
  </si>
  <si>
    <t>500 S MCQUEEN RD</t>
  </si>
  <si>
    <t>DESERT RIDGE HIGH</t>
  </si>
  <si>
    <t>10045 E MADERO AVE</t>
  </si>
  <si>
    <t>CAMPO VERDE HIGH SCHOOL</t>
  </si>
  <si>
    <t>TAVAN ELEMENTARY SCHOOL</t>
  </si>
  <si>
    <t>KIVA ELEMENTARY SCHOOL</t>
  </si>
  <si>
    <t>(480) 484-3600</t>
  </si>
  <si>
    <t>(480) 484-3601</t>
  </si>
  <si>
    <t>HOPI ELEMENTARY SCHOOL</t>
  </si>
  <si>
    <t>NAVAJO ELEMENTARY SCHOOL</t>
  </si>
  <si>
    <t>(480) 484-1800</t>
  </si>
  <si>
    <t>(480) 484-1801</t>
  </si>
  <si>
    <t>YAVAPAI ELEMENTARY SCHOOL</t>
  </si>
  <si>
    <t>PUEBLO ELEMENTARY SCHOOL</t>
  </si>
  <si>
    <t>CHEROKEE ELEMENTARY SCHOOL</t>
  </si>
  <si>
    <t>LAGUNA ELEMENTARY SCHOOL</t>
  </si>
  <si>
    <t>SEQUOYA ELEMENTARY SCHOOL</t>
  </si>
  <si>
    <t>REDFIELD ELEMENTARY SCHOOL</t>
  </si>
  <si>
    <t>ANASAZI ELEMENTARY</t>
  </si>
  <si>
    <t>DESERT CANYON ELEMENTARY</t>
  </si>
  <si>
    <t>DESERT CANYON MIDDLE SCHOOL</t>
  </si>
  <si>
    <t>INGLESIDE MIDDLE SCHOOL</t>
  </si>
  <si>
    <t>MOUNTAINSIDE MIDDLE SCHOOL</t>
  </si>
  <si>
    <t>MOHAVE MIDDLE SCHOOL</t>
  </si>
  <si>
    <t>BRADLEY ACADEMY OF EXCELLENCE</t>
  </si>
  <si>
    <t>(480) 731-4829</t>
  </si>
  <si>
    <t>(480) 945-2008</t>
  </si>
  <si>
    <t>INTEGRITY EDUCATION CENTRE</t>
  </si>
  <si>
    <t>VICTORY HIGH SCHOOL - CAMPUS</t>
  </si>
  <si>
    <t>NEW WORLD EDUCATIONAL CENTER</t>
  </si>
  <si>
    <t>(602) 238-9577</t>
  </si>
  <si>
    <t>(602) 238-9210</t>
  </si>
  <si>
    <t>SOUTH POINTE JUNIOR HIGH SCHOOL</t>
  </si>
  <si>
    <t>NEW HORIZON SCHOOL FOR THE PERFORMING ARTS</t>
  </si>
  <si>
    <t>(602) 938-5411</t>
  </si>
  <si>
    <t>(602) 938-5393</t>
  </si>
  <si>
    <t>CHALLENGE CHARTER SCHOOL</t>
  </si>
  <si>
    <t>LIBERTY TRADITIONAL CHARTER SCHOOL</t>
  </si>
  <si>
    <t>4027 N. 45TH AVE.</t>
  </si>
  <si>
    <t>(602) 442-8791</t>
  </si>
  <si>
    <t>(602) 353-9270</t>
  </si>
  <si>
    <t>LIBERTY TRADITIONAL CHARTER SCHOOL - SADDLEBACK</t>
  </si>
  <si>
    <t>(602) 341-6527</t>
  </si>
  <si>
    <t>(602) 341-6529</t>
  </si>
  <si>
    <t>MILESTONES CHARTER SCHOOL</t>
  </si>
  <si>
    <t>(602) 404-1009</t>
  </si>
  <si>
    <t>(602) 404-5456</t>
  </si>
  <si>
    <t>4707 EAST ROBERT E LEE STREET</t>
  </si>
  <si>
    <t>IMAGINE CORTEZ PARK ELEMENTARY</t>
  </si>
  <si>
    <t>(602) 589-9840</t>
  </si>
  <si>
    <t>(602) 589-9841</t>
  </si>
  <si>
    <t>1045 SOUTH SAN MARCOS</t>
  </si>
  <si>
    <t>AVALON ELEMENTARY</t>
  </si>
  <si>
    <t>(480) 671-4584</t>
  </si>
  <si>
    <t>(480) 671-4586</t>
  </si>
  <si>
    <t>PARAMOUNT ACADEMY</t>
  </si>
  <si>
    <t>DYSART ELEMENTARY SCHOOL</t>
  </si>
  <si>
    <t>EL MIRAGE SCHOOL</t>
  </si>
  <si>
    <t>SURPRISE ELEMENTARY SCHOOL</t>
  </si>
  <si>
    <t>KINGSWOOD ELEMENTARY SCHOOL</t>
  </si>
  <si>
    <t>15047 N. PARKVIEW PLACE</t>
  </si>
  <si>
    <t>(623) 876-7800</t>
  </si>
  <si>
    <t>(623) 876-7811</t>
  </si>
  <si>
    <t>ASHTON RANCH ELEMENTARY SCHOOL</t>
  </si>
  <si>
    <t>CIMARRON SPRINGS ELEMENTARY</t>
  </si>
  <si>
    <t>MARLEY PARK ELEMENTARY</t>
  </si>
  <si>
    <t>THOMPSON RANCH ELEMENTARY</t>
  </si>
  <si>
    <t>SUNSET HILLS ELEMENTARY</t>
  </si>
  <si>
    <t>(623) 523-8700</t>
  </si>
  <si>
    <t>RANCHO GABRIELA</t>
  </si>
  <si>
    <t>SONORAN HEIGHTS ELEMENTARY</t>
  </si>
  <si>
    <t>(623) 523-8550</t>
  </si>
  <si>
    <t>(623) 523-8561</t>
  </si>
  <si>
    <t>WESTERN PEAKS ELEMENTARY</t>
  </si>
  <si>
    <t>PARKVIEW ELEMENTARY</t>
  </si>
  <si>
    <t>(623) 523-8650</t>
  </si>
  <si>
    <t>(623) 523-8661</t>
  </si>
  <si>
    <t>MOUNTAIN VIEW</t>
  </si>
  <si>
    <t>RIVERVIEW SCHOOL</t>
  </si>
  <si>
    <t>DYSART HIGH SCHOOL</t>
  </si>
  <si>
    <t>WILLOW CANYON HIGH SCHOOL</t>
  </si>
  <si>
    <t>17901 W LUNDBERG ST</t>
  </si>
  <si>
    <t>VALLEY VISTA HIGH SCHOOL</t>
  </si>
  <si>
    <t>(623) 523-8800</t>
  </si>
  <si>
    <t>(623) 523-8811</t>
  </si>
  <si>
    <t>SHADOW RIDGE HIGH SCHOOL</t>
  </si>
  <si>
    <t>(623) 523-5100</t>
  </si>
  <si>
    <t>RUTH FISHER ELEMENTARY SCHOOL</t>
  </si>
  <si>
    <t>TONOPAH VALLEY HIGH SCHOOL</t>
  </si>
  <si>
    <t>SONORAN TRAILS MIDDLE SCHOOL</t>
  </si>
  <si>
    <t>BLACK MOUNTAIN ELEMENTARY SCHOOL</t>
  </si>
  <si>
    <t>PO BOX 426</t>
  </si>
  <si>
    <t>DESERT WILLOW ELEMENTARY SCHOOL</t>
  </si>
  <si>
    <t>CACTUS SHADOWS HIGH SCHOOL</t>
  </si>
  <si>
    <t>QUEEN CREEK ELEMENTARY SCHOOL</t>
  </si>
  <si>
    <t>DESERT MOUNTAIN ELEMENTARY</t>
  </si>
  <si>
    <t>(480) 987-5912</t>
  </si>
  <si>
    <t>(480) 987-5914</t>
  </si>
  <si>
    <t>JACK BARNES ELEMENTARY SCHOOL</t>
  </si>
  <si>
    <t>(480) 987-7400</t>
  </si>
  <si>
    <t>FRANCES BRANDON-PICKETT ELEMENTARY</t>
  </si>
  <si>
    <t>QUEEN CREEK MIDDLE SCHOOL</t>
  </si>
  <si>
    <t>(480) 987-5940</t>
  </si>
  <si>
    <t>(480) 987-5947</t>
  </si>
  <si>
    <t>QUEEN CREEK HIGH SCHOOL</t>
  </si>
  <si>
    <t>DEER VALLEY MIDDLE SCHOOL</t>
  </si>
  <si>
    <t>(602) 467-6300</t>
  </si>
  <si>
    <t>NEW RIVER ELEMENTARY SCHOOL</t>
  </si>
  <si>
    <t>PARK MEADOWS ELEMENTARY SCHOOL</t>
  </si>
  <si>
    <t>CONSTITUTION ELEMENTARY SCHOOL</t>
  </si>
  <si>
    <t>SUNRISE ELEMENTARY SCHOOL</t>
  </si>
  <si>
    <t>MIRAGE ELEMENTARY SCHOOL</t>
  </si>
  <si>
    <t>DESERT SKY MIDDLE SCHOOL</t>
  </si>
  <si>
    <t>BELLAIR ELEMENTARY SCHOOL</t>
  </si>
  <si>
    <t>GREENBRIER ELEMENTARY SCHOOL</t>
  </si>
  <si>
    <t>MOUNTAIN SHADOWS ELEMENTARY SCHOOL</t>
  </si>
  <si>
    <t>(623) 376-4100</t>
  </si>
  <si>
    <t>(623) 376-4180</t>
  </si>
  <si>
    <t>HILLCREST MIDDLE SCHOOL</t>
  </si>
  <si>
    <t>DESERT SAGE ELEMENTARY SCHOOL</t>
  </si>
  <si>
    <t>ESPERANZA ELEMENTARY SCHOOL</t>
  </si>
  <si>
    <t>LAS BRISAS ELEMENTARY SCHOOL</t>
  </si>
  <si>
    <t>HIGHLAND LAKES SCHOOL</t>
  </si>
  <si>
    <t>ANTHEM SCHOOL</t>
  </si>
  <si>
    <t>LEGEND SPRINGS ELEMENTARY</t>
  </si>
  <si>
    <t>(623) 376-5280</t>
  </si>
  <si>
    <t>(623) 445-8200</t>
  </si>
  <si>
    <t>(623) 445-8280</t>
  </si>
  <si>
    <t>DEER VALLEY HIGH SCHOOL</t>
  </si>
  <si>
    <t>BARRY GOLDWATER HIGH SCHOOL</t>
  </si>
  <si>
    <t>MOUNTAIN RIDGE HIGH SCHOOL</t>
  </si>
  <si>
    <t>SANDRA DAY O'CONNOR HIGH SCHOOL</t>
  </si>
  <si>
    <t>25250 N. 35TH AVENUE</t>
  </si>
  <si>
    <t>BOULDER CREEK HIGH SCHOOL</t>
  </si>
  <si>
    <t>MCDOWELL MOUNTAIN ELEMENTARY SCHOOL</t>
  </si>
  <si>
    <t>FOUNTAIN HILLS MIDDLE SCHOOL</t>
  </si>
  <si>
    <t>FOUNTAIN HILLS HIGH SCHOOL</t>
  </si>
  <si>
    <t>AGUILA ELEMENTARY SCHOOL</t>
  </si>
  <si>
    <t>ALL ABOARD CHARTER SCHOOL</t>
  </si>
  <si>
    <t>(480) 545-8011</t>
  </si>
  <si>
    <t>LEADING EDGE ACADEMY AT EAST MESA</t>
  </si>
  <si>
    <t>(480) 984-5645</t>
  </si>
  <si>
    <t>(480) 627-3634</t>
  </si>
  <si>
    <t>ARIZONA CONSERVATORY FOR ARTS AND ACADEMICS</t>
  </si>
  <si>
    <t>(602) 266-4278</t>
  </si>
  <si>
    <t>(602) 978-2764</t>
  </si>
  <si>
    <t>ARIZONA CONSERVATORY FOR ARTS AND ACADEMICS MIDDLE SCHOOL</t>
  </si>
  <si>
    <t>(602) 547-7920</t>
  </si>
  <si>
    <t>(602) 547-7923</t>
  </si>
  <si>
    <t>IMAGINE CORTEZ PARK MIDDLE</t>
  </si>
  <si>
    <t>3535 WEST DUNLAP AVENUE</t>
  </si>
  <si>
    <t>MIDTOWN PRIMARY SCHOOL</t>
  </si>
  <si>
    <t>SOUTH POINTE HIGH SCHOOL</t>
  </si>
  <si>
    <t>8325 SOUTH CENTRAL AVENUE</t>
  </si>
  <si>
    <t>(602) 243-0600</t>
  </si>
  <si>
    <t>(602) 243-0800</t>
  </si>
  <si>
    <t>HERITAGE ELEMENTARY SCHOOL</t>
  </si>
  <si>
    <t>(623) 935-1931</t>
  </si>
  <si>
    <t>HERITAGE ELEMENTARY - WILLIAMS</t>
  </si>
  <si>
    <t>(623) 935-1945</t>
  </si>
  <si>
    <t>(623) 935-1614</t>
  </si>
  <si>
    <t>BURKE BASIC SCHOOL</t>
  </si>
  <si>
    <t>AMCS AT ANTHEM DBA CAURUS ACADEMY</t>
  </si>
  <si>
    <t>(623) 551-5083</t>
  </si>
  <si>
    <t>(623) 551-5679</t>
  </si>
  <si>
    <t>STARSHINE ACADEMY</t>
  </si>
  <si>
    <t>(602) 957-9557</t>
  </si>
  <si>
    <t>(602) 956-0065</t>
  </si>
  <si>
    <t>AAEC - SMCC CAMPUS</t>
  </si>
  <si>
    <t>7050 S. 24TH STREET BUILDING AAEC</t>
  </si>
  <si>
    <t>(602) 595-2198</t>
  </si>
  <si>
    <t>P T COE ELEMENTARY SCHOOL</t>
  </si>
  <si>
    <t>JOSEPH ZITO ELEMENTARY SCHOOL</t>
  </si>
  <si>
    <t>MITCHELL ELEMENTARY SCHOOL</t>
  </si>
  <si>
    <t>PUEBLO DEL SOL MIDDLE SCHOOL</t>
  </si>
  <si>
    <t>MORRIS K. UDALL ESCUELA DE BELLAS ARTES</t>
  </si>
  <si>
    <t>MOYA ELEMENTARY</t>
  </si>
  <si>
    <t>ACACIA ELEMENTARY SCHOOL</t>
  </si>
  <si>
    <t>ALTA VISTA ELEMENTARY SCHOOL</t>
  </si>
  <si>
    <t>8710 N 31ST AVE</t>
  </si>
  <si>
    <t>CACTUS WREN ELEMENTARY SCHOOL</t>
  </si>
  <si>
    <t>9650 N 39TH AVE</t>
  </si>
  <si>
    <t>CHOLLA MIDDLE SCHOOL</t>
  </si>
  <si>
    <t>DESERT FOOTHILLS MIDDLE SCHOOL</t>
  </si>
  <si>
    <t>(520) 896-5500</t>
  </si>
  <si>
    <t>(520) 896-5520</t>
  </si>
  <si>
    <t>(602) 347-4000</t>
  </si>
  <si>
    <t>(602) 347-4020</t>
  </si>
  <si>
    <t>IRONWOOD ELEMENTARY SCHOOL</t>
  </si>
  <si>
    <t>14850 N 39TH AVE</t>
  </si>
  <si>
    <t>JOHN JACOBS ELEMENTARY SCHOOL</t>
  </si>
  <si>
    <t>14421 N 23RD AVE</t>
  </si>
  <si>
    <t>LAKEVIEW ELEMENTARY SCHOOL</t>
  </si>
  <si>
    <t>LOOKOUT MOUNTAIN SCHOOL</t>
  </si>
  <si>
    <t>15 W CORAL GABLES DR</t>
  </si>
  <si>
    <t>MANZANITA ELEMENTARY SCHOOL</t>
  </si>
  <si>
    <t>8430 N 39TH AVE</t>
  </si>
  <si>
    <t>MARYLAND ELEMENTARY SCHOOL</t>
  </si>
  <si>
    <t>6503 N 21ST AVE</t>
  </si>
  <si>
    <t>(602) 347-2300</t>
  </si>
  <si>
    <t>(602) 347-2320</t>
  </si>
  <si>
    <t>MOON MOUNTAIN SCHOOL</t>
  </si>
  <si>
    <t>13425 N 19TH AVE</t>
  </si>
  <si>
    <t>MOUNTAIN SKY MIDDLE SCHOOL</t>
  </si>
  <si>
    <t>16225 N 7TH AVE</t>
  </si>
  <si>
    <t>MOUNTAIN VIEW ELEMENTARY SCHOOL</t>
  </si>
  <si>
    <t>(602) 347-4100</t>
  </si>
  <si>
    <t>(602) 347-4120</t>
  </si>
  <si>
    <t>OCOTILLO SCHOOL</t>
  </si>
  <si>
    <t>3225 W OCOTILLO RD</t>
  </si>
  <si>
    <t>(602) 347-2900</t>
  </si>
  <si>
    <t>(602) 347-2920</t>
  </si>
  <si>
    <t>PALO VERDE MIDDLE SCHOOL</t>
  </si>
  <si>
    <t>7502 N 39TH AVE</t>
  </si>
  <si>
    <t>(602) 347-2500</t>
  </si>
  <si>
    <t>(602) 347-2520</t>
  </si>
  <si>
    <t>RICHARD E MILLER SCHOOL</t>
  </si>
  <si>
    <t>ROADRUNNER ELEMENTARY SCHOOL</t>
  </si>
  <si>
    <t>ROYAL PALM MIDDLE SCHOOL</t>
  </si>
  <si>
    <t>8520 N 19TH AVE</t>
  </si>
  <si>
    <t>(602) 347-3200</t>
  </si>
  <si>
    <t>(602) 347-3220</t>
  </si>
  <si>
    <t>SAHUARO SCHOOL</t>
  </si>
  <si>
    <t>12835 N 33RD AVE</t>
  </si>
  <si>
    <t>SHAW BUTTE SCHOOL</t>
  </si>
  <si>
    <t>SUNBURST SCHOOL</t>
  </si>
  <si>
    <t>14218 N 47TH AVE</t>
  </si>
  <si>
    <t>SWEETWATER SCHOOL</t>
  </si>
  <si>
    <t>SUNNYSLOPE ELEMENTARY SCHOOL</t>
  </si>
  <si>
    <t>(602) 347-4300</t>
  </si>
  <si>
    <t>(602) 347-4320</t>
  </si>
  <si>
    <t>SUNSET SCHOOL</t>
  </si>
  <si>
    <t>4626 W MOUNTAIN VIEW RD</t>
  </si>
  <si>
    <t>TUMBLEWEED ELEMENTARY SCHOOL</t>
  </si>
  <si>
    <t>4001 W LAUREL LN</t>
  </si>
  <si>
    <t>ABRAHAM LINCOLN TRADITIONAL SCHOOL</t>
  </si>
  <si>
    <t>8033 N 27TH AVE</t>
  </si>
  <si>
    <t>2929 E FILLMORE ST</t>
  </si>
  <si>
    <t>WILSON PRIMARY SCHOOL</t>
  </si>
  <si>
    <t>CLARENDON SCHOOL</t>
  </si>
  <si>
    <t>OSBORN MIDDLE SCHOOL</t>
  </si>
  <si>
    <t>SOLANO SCHOOL</t>
  </si>
  <si>
    <t>LONGVIEW ELEMENTARY SCHOOL</t>
  </si>
  <si>
    <t>093916000</t>
  </si>
  <si>
    <t>093905000</t>
  </si>
  <si>
    <t>044015000</t>
  </si>
  <si>
    <t>104001007</t>
  </si>
  <si>
    <t>108502000</t>
  </si>
  <si>
    <t>Daisy Education Corporation dba Sonoran Science Academy - Phoenix</t>
  </si>
  <si>
    <t>108502101</t>
  </si>
  <si>
    <t>Sonoran Science Academy - Phoenix</t>
  </si>
  <si>
    <t>108503000</t>
  </si>
  <si>
    <t>108503101</t>
  </si>
  <si>
    <t>108504000</t>
  </si>
  <si>
    <t>108504001</t>
  </si>
  <si>
    <t>108505001</t>
  </si>
  <si>
    <t>108666000</t>
  </si>
  <si>
    <t>108666001</t>
  </si>
  <si>
    <t>108706000</t>
  </si>
  <si>
    <t>108706001</t>
  </si>
  <si>
    <t>108709000</t>
  </si>
  <si>
    <t>108709101</t>
  </si>
  <si>
    <t>108709103</t>
  </si>
  <si>
    <t>108711000</t>
  </si>
  <si>
    <t>108711201</t>
  </si>
  <si>
    <t>108713000</t>
  </si>
  <si>
    <t>108713101</t>
  </si>
  <si>
    <t>108719000</t>
  </si>
  <si>
    <t>108719101</t>
  </si>
  <si>
    <t>108720000</t>
  </si>
  <si>
    <t>108720201</t>
  </si>
  <si>
    <t>108722000</t>
  </si>
  <si>
    <t>108722001</t>
  </si>
  <si>
    <t>108726000</t>
  </si>
  <si>
    <t>108726001</t>
  </si>
  <si>
    <t>108744205</t>
  </si>
  <si>
    <t>108744000</t>
  </si>
  <si>
    <t>108744206</t>
  </si>
  <si>
    <t>PPEP TEC - Cesar Chavez Learning Center</t>
  </si>
  <si>
    <t>108772000</t>
  </si>
  <si>
    <t>108772201</t>
  </si>
  <si>
    <t>108778000</t>
  </si>
  <si>
    <t>108778201</t>
  </si>
  <si>
    <t>108779000</t>
  </si>
  <si>
    <t>108779101</t>
  </si>
  <si>
    <t>108785000</t>
  </si>
  <si>
    <t>108785001</t>
  </si>
  <si>
    <t>108793000</t>
  </si>
  <si>
    <t>108793201</t>
  </si>
  <si>
    <t>108794000</t>
  </si>
  <si>
    <t>108794201</t>
  </si>
  <si>
    <t>108798000</t>
  </si>
  <si>
    <t>108798101</t>
  </si>
  <si>
    <t>108799000</t>
  </si>
  <si>
    <t>108799101</t>
  </si>
  <si>
    <t>110100000</t>
  </si>
  <si>
    <t>110100001</t>
  </si>
  <si>
    <t>110100003</t>
  </si>
  <si>
    <t>110201000</t>
  </si>
  <si>
    <t>110201101</t>
  </si>
  <si>
    <t>110201102</t>
  </si>
  <si>
    <t>110201103</t>
  </si>
  <si>
    <t>110201104</t>
  </si>
  <si>
    <t>110201105</t>
  </si>
  <si>
    <t>110201106</t>
  </si>
  <si>
    <t>110201107</t>
  </si>
  <si>
    <t>110201201</t>
  </si>
  <si>
    <t>110201202</t>
  </si>
  <si>
    <t>110203000</t>
  </si>
  <si>
    <t>110203101</t>
  </si>
  <si>
    <t>110203202</t>
  </si>
  <si>
    <t>110208000</t>
  </si>
  <si>
    <t>110208106</t>
  </si>
  <si>
    <t>110208107</t>
  </si>
  <si>
    <t>110208281</t>
  </si>
  <si>
    <t>110215000</t>
  </si>
  <si>
    <t>110215101</t>
  </si>
  <si>
    <t>110215102</t>
  </si>
  <si>
    <t>110215205</t>
  </si>
  <si>
    <t>110220000</t>
  </si>
  <si>
    <t>110220105</t>
  </si>
  <si>
    <t>110220134</t>
  </si>
  <si>
    <t>110220202</t>
  </si>
  <si>
    <t>110221000</t>
  </si>
  <si>
    <t>110221001</t>
  </si>
  <si>
    <t>110221005</t>
  </si>
  <si>
    <t>110221007</t>
  </si>
  <si>
    <t>110221010</t>
  </si>
  <si>
    <t>110243000</t>
  </si>
  <si>
    <t>110243102</t>
  </si>
  <si>
    <t>110243104</t>
  </si>
  <si>
    <t>110243105</t>
  </si>
  <si>
    <t>110243151</t>
  </si>
  <si>
    <t>110243201</t>
  </si>
  <si>
    <t>110244000</t>
  </si>
  <si>
    <t>110244102</t>
  </si>
  <si>
    <t>110244103</t>
  </si>
  <si>
    <t>110244104</t>
  </si>
  <si>
    <t>110244105</t>
  </si>
  <si>
    <t>110244106</t>
  </si>
  <si>
    <t>110244201</t>
  </si>
  <si>
    <t>110302000</t>
  </si>
  <si>
    <t>110302102</t>
  </si>
  <si>
    <t>110404000</t>
  </si>
  <si>
    <t>110404101</t>
  </si>
  <si>
    <t>110404102</t>
  </si>
  <si>
    <t>110404104</t>
  </si>
  <si>
    <t>110404105</t>
  </si>
  <si>
    <t>110404106</t>
  </si>
  <si>
    <t>110404107</t>
  </si>
  <si>
    <t>110404108</t>
  </si>
  <si>
    <t>110404109</t>
  </si>
  <si>
    <t>110404110</t>
  </si>
  <si>
    <t>110404130</t>
  </si>
  <si>
    <t>110404131</t>
  </si>
  <si>
    <t>110404132</t>
  </si>
  <si>
    <t>110405000</t>
  </si>
  <si>
    <t>110405101</t>
  </si>
  <si>
    <t>110411000</t>
  </si>
  <si>
    <t>110411103</t>
  </si>
  <si>
    <t>110411104</t>
  </si>
  <si>
    <t>110411105</t>
  </si>
  <si>
    <t>110418000</t>
  </si>
  <si>
    <t>110418001</t>
  </si>
  <si>
    <t>110418002</t>
  </si>
  <si>
    <t>110422000</t>
  </si>
  <si>
    <t>110422101</t>
  </si>
  <si>
    <t>110424000</t>
  </si>
  <si>
    <t>110424001</t>
  </si>
  <si>
    <t>110433000</t>
  </si>
  <si>
    <t>110433133</t>
  </si>
  <si>
    <t>110502000</t>
  </si>
  <si>
    <t>110502001</t>
  </si>
  <si>
    <t>110502004</t>
  </si>
  <si>
    <t>110540000</t>
  </si>
  <si>
    <t>110540001</t>
  </si>
  <si>
    <t>112001000</t>
  </si>
  <si>
    <t>112001001</t>
  </si>
  <si>
    <t>112002000</t>
  </si>
  <si>
    <t>112002001</t>
  </si>
  <si>
    <t>112751000</t>
  </si>
  <si>
    <t>112751001</t>
  </si>
  <si>
    <t>112751003</t>
  </si>
  <si>
    <t>112778000</t>
  </si>
  <si>
    <t>112778001</t>
  </si>
  <si>
    <t>112778002</t>
  </si>
  <si>
    <t>112778003</t>
  </si>
  <si>
    <t>114001000</t>
  </si>
  <si>
    <t>114001001</t>
  </si>
  <si>
    <t>118708001</t>
  </si>
  <si>
    <t>120201000</t>
  </si>
  <si>
    <t>120201103</t>
  </si>
  <si>
    <t>120201104</t>
  </si>
  <si>
    <t>120201108</t>
  </si>
  <si>
    <t>120201111</t>
  </si>
  <si>
    <t>120201113</t>
  </si>
  <si>
    <t>120201114</t>
  </si>
  <si>
    <t>120201115</t>
  </si>
  <si>
    <t>120201119</t>
  </si>
  <si>
    <t>120201209</t>
  </si>
  <si>
    <t>120201210</t>
  </si>
  <si>
    <t>120235000</t>
  </si>
  <si>
    <t>120235110</t>
  </si>
  <si>
    <t>120235120</t>
  </si>
  <si>
    <t>120235130</t>
  </si>
  <si>
    <t>120235140</t>
  </si>
  <si>
    <t>120235200</t>
  </si>
  <si>
    <t>120328000</t>
  </si>
  <si>
    <t>120328101</t>
  </si>
  <si>
    <t>120520000</t>
  </si>
  <si>
    <t>120406101</t>
  </si>
  <si>
    <t>120425000</t>
  </si>
  <si>
    <t>120425101</t>
  </si>
  <si>
    <t>120520201</t>
  </si>
  <si>
    <t>122001000</t>
  </si>
  <si>
    <t>122001001</t>
  </si>
  <si>
    <t>122002000</t>
  </si>
  <si>
    <t>122002001</t>
  </si>
  <si>
    <t>128703000</t>
  </si>
  <si>
    <t>128703001</t>
  </si>
  <si>
    <t>130201000</t>
  </si>
  <si>
    <t>130201012</t>
  </si>
  <si>
    <t>130201014</t>
  </si>
  <si>
    <t>130201016</t>
  </si>
  <si>
    <t>130201050</t>
  </si>
  <si>
    <t>130201060</t>
  </si>
  <si>
    <t>130201070</t>
  </si>
  <si>
    <t>130209000</t>
  </si>
  <si>
    <t>130209120</t>
  </si>
  <si>
    <t>130209130</t>
  </si>
  <si>
    <t>130209210</t>
  </si>
  <si>
    <t>130220000</t>
  </si>
  <si>
    <t>130220101</t>
  </si>
  <si>
    <t>130220202</t>
  </si>
  <si>
    <t>130222000</t>
  </si>
  <si>
    <t>130222120</t>
  </si>
  <si>
    <t>130222134</t>
  </si>
  <si>
    <t>130222135</t>
  </si>
  <si>
    <t>130222230</t>
  </si>
  <si>
    <t>130228000</t>
  </si>
  <si>
    <t>130228101</t>
  </si>
  <si>
    <t>130228102</t>
  </si>
  <si>
    <t>130228203</t>
  </si>
  <si>
    <t>130231000</t>
  </si>
  <si>
    <t>130231101</t>
  </si>
  <si>
    <t>130240000</t>
  </si>
  <si>
    <t>130240202</t>
  </si>
  <si>
    <t>130243000</t>
  </si>
  <si>
    <t>130243101</t>
  </si>
  <si>
    <t>130243203</t>
  </si>
  <si>
    <t>130251000</t>
  </si>
  <si>
    <t>130251101</t>
  </si>
  <si>
    <t>130251102</t>
  </si>
  <si>
    <t>130251103</t>
  </si>
  <si>
    <t>130251203</t>
  </si>
  <si>
    <t>130315000</t>
  </si>
  <si>
    <t>130315101</t>
  </si>
  <si>
    <t>130317000</t>
  </si>
  <si>
    <t>130317001</t>
  </si>
  <si>
    <t>130323000</t>
  </si>
  <si>
    <t>130323001</t>
  </si>
  <si>
    <t>130326000</t>
  </si>
  <si>
    <t>130326101</t>
  </si>
  <si>
    <t>130350000</t>
  </si>
  <si>
    <t>130350101</t>
  </si>
  <si>
    <t>130352000</t>
  </si>
  <si>
    <t>130352101</t>
  </si>
  <si>
    <t>130403000</t>
  </si>
  <si>
    <t>130403101</t>
  </si>
  <si>
    <t>130406000</t>
  </si>
  <si>
    <t>130406101</t>
  </si>
  <si>
    <t>130406102</t>
  </si>
  <si>
    <t>130406103</t>
  </si>
  <si>
    <t>130406104</t>
  </si>
  <si>
    <t>130504000</t>
  </si>
  <si>
    <t>130504201</t>
  </si>
  <si>
    <t>138705003</t>
  </si>
  <si>
    <t>138712000</t>
  </si>
  <si>
    <t>138712101</t>
  </si>
  <si>
    <t>138760000</t>
  </si>
  <si>
    <t>138760101</t>
  </si>
  <si>
    <t>138760102</t>
  </si>
  <si>
    <t>139101017</t>
  </si>
  <si>
    <t>140401000</t>
  </si>
  <si>
    <t>140401101</t>
  </si>
  <si>
    <t>140401102</t>
  </si>
  <si>
    <t>140401103</t>
  </si>
  <si>
    <t>140401106</t>
  </si>
  <si>
    <t>140401107</t>
  </si>
  <si>
    <t>140401108</t>
  </si>
  <si>
    <t>140401109</t>
  </si>
  <si>
    <t>140401110</t>
  </si>
  <si>
    <t>140401112</t>
  </si>
  <si>
    <t>140401113</t>
  </si>
  <si>
    <t>140401114</t>
  </si>
  <si>
    <t>140401121</t>
  </si>
  <si>
    <t>140401122</t>
  </si>
  <si>
    <t>140401123</t>
  </si>
  <si>
    <t>140401124</t>
  </si>
  <si>
    <t>140401125</t>
  </si>
  <si>
    <t>140411000</t>
  </si>
  <si>
    <t>140411101</t>
  </si>
  <si>
    <t>140411102</t>
  </si>
  <si>
    <t>140411103</t>
  </si>
  <si>
    <t>140411104</t>
  </si>
  <si>
    <t>140411105</t>
  </si>
  <si>
    <t>140413000</t>
  </si>
  <si>
    <t>140413101</t>
  </si>
  <si>
    <t>140413102</t>
  </si>
  <si>
    <t>140413103</t>
  </si>
  <si>
    <t>140413104</t>
  </si>
  <si>
    <t>140413105</t>
  </si>
  <si>
    <t>140413106</t>
  </si>
  <si>
    <t>140413107</t>
  </si>
  <si>
    <t>140413108</t>
  </si>
  <si>
    <t>140413109</t>
  </si>
  <si>
    <t>140413130</t>
  </si>
  <si>
    <t>140416000</t>
  </si>
  <si>
    <t>140416101</t>
  </si>
  <si>
    <t>140417000</t>
  </si>
  <si>
    <t>140417101</t>
  </si>
  <si>
    <t>140424000</t>
  </si>
  <si>
    <t>140424101</t>
  </si>
  <si>
    <t>140432000</t>
  </si>
  <si>
    <t>140432101</t>
  </si>
  <si>
    <t>140432102</t>
  </si>
  <si>
    <t>140432103</t>
  </si>
  <si>
    <t>140432105</t>
  </si>
  <si>
    <t>140432106</t>
  </si>
  <si>
    <t>140432107</t>
  </si>
  <si>
    <t>140432108</t>
  </si>
  <si>
    <t>140432109</t>
  </si>
  <si>
    <t>140550000</t>
  </si>
  <si>
    <t>140550201</t>
  </si>
  <si>
    <t>140570000</t>
  </si>
  <si>
    <t>140570201</t>
  </si>
  <si>
    <t>140570202</t>
  </si>
  <si>
    <t>140570203</t>
  </si>
  <si>
    <t>140570204</t>
  </si>
  <si>
    <t>140570205</t>
  </si>
  <si>
    <t>140570207</t>
  </si>
  <si>
    <t>141001000</t>
  </si>
  <si>
    <t>141001001</t>
  </si>
  <si>
    <t>142002000</t>
  </si>
  <si>
    <t>142002001</t>
  </si>
  <si>
    <t>148758000</t>
  </si>
  <si>
    <t>148758201</t>
  </si>
  <si>
    <t>148759000</t>
  </si>
  <si>
    <t>148759101</t>
  </si>
  <si>
    <t>148760000</t>
  </si>
  <si>
    <t>148760101</t>
  </si>
  <si>
    <t>148760102</t>
  </si>
  <si>
    <t>150227000</t>
  </si>
  <si>
    <t>150227101</t>
  </si>
  <si>
    <t>150227102</t>
  </si>
  <si>
    <t>150227103</t>
  </si>
  <si>
    <t>150227204</t>
  </si>
  <si>
    <t>150404000</t>
  </si>
  <si>
    <t>150404101</t>
  </si>
  <si>
    <t>150404102</t>
  </si>
  <si>
    <t>150419000</t>
  </si>
  <si>
    <t>150419101</t>
  </si>
  <si>
    <t>150426000</t>
  </si>
  <si>
    <t>150426101</t>
  </si>
  <si>
    <t>150430000</t>
  </si>
  <si>
    <t>150430101</t>
  </si>
  <si>
    <t>150576000</t>
  </si>
  <si>
    <t>150576201</t>
  </si>
  <si>
    <t>219101001</t>
  </si>
  <si>
    <t>211001001</t>
  </si>
  <si>
    <t>211013000</t>
  </si>
  <si>
    <t>211013001</t>
  </si>
  <si>
    <t>211015000</t>
  </si>
  <si>
    <t>211015001</t>
  </si>
  <si>
    <t>211019000</t>
  </si>
  <si>
    <t>211019001</t>
  </si>
  <si>
    <t>211024000</t>
  </si>
  <si>
    <t>211024001</t>
  </si>
  <si>
    <t>CORONADO ELEMENTARY SCHOOL</t>
  </si>
  <si>
    <t>() -</t>
  </si>
  <si>
    <t>ST JOHNS MIDDLE SCHOOL</t>
  </si>
  <si>
    <t>ST JOHNS HIGH SCHOOL</t>
  </si>
  <si>
    <t>360 S. REDSKIN DRIVE</t>
  </si>
  <si>
    <t>( ) -</t>
  </si>
  <si>
    <t>TSEHOOTSOOI MIDDLE SCHOOL</t>
  </si>
  <si>
    <t>(928) 729-6805</t>
  </si>
  <si>
    <t>(928) 729-7572</t>
  </si>
  <si>
    <t>PO BOX 559</t>
  </si>
  <si>
    <t>(928) 729-6842</t>
  </si>
  <si>
    <t>(928) 729-6850</t>
  </si>
  <si>
    <t>WINDOW ROCK HIGH SCHOOL</t>
  </si>
  <si>
    <t>ROUND VALLEY MIDDLE SCHOOL</t>
  </si>
  <si>
    <t>ROUND VALLEY HIGH SCHOOL</t>
  </si>
  <si>
    <t>PO BOX 610</t>
  </si>
  <si>
    <t>SANDERS ELEMENTARY SCHOOL</t>
  </si>
  <si>
    <t>SANDERS MIDDLE SCHOOL</t>
  </si>
  <si>
    <t>PO BOX 250</t>
  </si>
  <si>
    <t>VALLEY HIGH SCHOOL</t>
  </si>
  <si>
    <t>(928) 688-4200</t>
  </si>
  <si>
    <t>(928) 688-4202</t>
  </si>
  <si>
    <t>(928) 755-1020</t>
  </si>
  <si>
    <t>(928) 755-1085</t>
  </si>
  <si>
    <t>PO BOX 1757</t>
  </si>
  <si>
    <t>GANADO MIDDLE SCHOOL</t>
  </si>
  <si>
    <t>(928) 755-1220</t>
  </si>
  <si>
    <t>(928) 755-1298</t>
  </si>
  <si>
    <t>GANADO HIGH SCHOOL</t>
  </si>
  <si>
    <t>CHINLE JUNIOR HIGH SCHOOL</t>
  </si>
  <si>
    <t>(928) 674-9405</t>
  </si>
  <si>
    <t>CHINLE ELEMENTARY SCHOOL</t>
  </si>
  <si>
    <t>(928) 674-9503</t>
  </si>
  <si>
    <t>CANYON DE CHELLY ELEMENTARY SCHOOL</t>
  </si>
  <si>
    <t>PO BOX 587</t>
  </si>
  <si>
    <t>MANY FARMS ELEMENTARY SCHOOL</t>
  </si>
  <si>
    <t>TSAILE ELEMENTARY SCHOOL</t>
  </si>
  <si>
    <t>MESA VIEW ELEMENTARY</t>
  </si>
  <si>
    <t>CHINLE HIGH SCHOOL</t>
  </si>
  <si>
    <t>HC 61 BOX 40</t>
  </si>
  <si>
    <t>RED MESA ELEMENTARY SCHOOL</t>
  </si>
  <si>
    <t>HIGHWAY 160 MILE MARKER 448</t>
  </si>
  <si>
    <t>ROUND ROCK ELEMENTARY SCHOOL</t>
  </si>
  <si>
    <t>PO BOX CC</t>
  </si>
  <si>
    <t>RED VALLEY/COVE HIGH SCHOOL</t>
  </si>
  <si>
    <t>(928) 653-4200</t>
  </si>
  <si>
    <t>(928) 653-4204</t>
  </si>
  <si>
    <t>CONCHO ELEMENTARY SCHOOL</t>
  </si>
  <si>
    <t>SUNLAND ELEMENTARY SCHOOL</t>
  </si>
  <si>
    <t>VALLEY VIEW SCHOOL</t>
  </si>
  <si>
    <t>8220 S 7TH AVE</t>
  </si>
  <si>
    <t>C J JORGENSEN SCHOOL</t>
  </si>
  <si>
    <t>1701 W ROESER RD</t>
  </si>
  <si>
    <t>4610 S 12TH ST</t>
  </si>
  <si>
    <t>T G BARR SCHOOL</t>
  </si>
  <si>
    <t>V H LASSEN ELEMENTARY SCHOOL</t>
  </si>
  <si>
    <t>JOHN F KENNEDY ELEMENTARY SCHOOL</t>
  </si>
  <si>
    <t>AMY L. HOUSTON ACADEMY</t>
  </si>
  <si>
    <t>7139 S 10TH ST</t>
  </si>
  <si>
    <t>C O GREENFIELD SCHOOL</t>
  </si>
  <si>
    <t>IGNACIO CONCHOS SCHOOL</t>
  </si>
  <si>
    <t>JOHN R DAVIS SCHOOL</t>
  </si>
  <si>
    <t>6209 S 15TH AVE</t>
  </si>
  <si>
    <t>MAXINE O BUSH ELEMENTARY SCHOOL</t>
  </si>
  <si>
    <t>SOUTHWEST ELEMENTARY SCHOOL</t>
  </si>
  <si>
    <t>ED &amp; VERMA PASTOR ELEMENTARY SCHOOL</t>
  </si>
  <si>
    <t>CLOVES C CAMPBELL SR ELEMENTARY SCHOOL</t>
  </si>
  <si>
    <t>BERNARD BLACK ELEMENTARY SCHOOL</t>
  </si>
  <si>
    <t>ALHAMBRA TRADITIONAL SCHOOL</t>
  </si>
  <si>
    <t>(602) 484-8816</t>
  </si>
  <si>
    <t>(602) 484-8952</t>
  </si>
  <si>
    <t>ANDALUCIA MIDDLE SCHOOL</t>
  </si>
  <si>
    <t>(623) 848-8646</t>
  </si>
  <si>
    <t>(623) 846-6044</t>
  </si>
  <si>
    <t>JAMES W. RICE PRIMARY SCHOOL</t>
  </si>
  <si>
    <t>(623) 848-8420</t>
  </si>
  <si>
    <t>(623) 848-1998</t>
  </si>
  <si>
    <t>BARCELONA MIDDLE SCHOOL</t>
  </si>
  <si>
    <t>6130 N. 44TH AVE.</t>
  </si>
  <si>
    <t>(623) 842-8616</t>
  </si>
  <si>
    <t>(623) 842-1384</t>
  </si>
  <si>
    <t>CAROL G. PECK ELEMENTARY SCHOOL</t>
  </si>
  <si>
    <t>(623) 842-3889</t>
  </si>
  <si>
    <t>(623) 847-7151</t>
  </si>
  <si>
    <t>CATALINA VENTURA SCHOOL</t>
  </si>
  <si>
    <t>6331 W. 39TH AVE.</t>
  </si>
  <si>
    <t>(602) 841-7445</t>
  </si>
  <si>
    <t>(602) 841-6892</t>
  </si>
  <si>
    <t>(602) 841-0704</t>
  </si>
  <si>
    <t>(602) 973-8416</t>
  </si>
  <si>
    <t>GRANADA EAST SCHOOL</t>
  </si>
  <si>
    <t>(602) 589-0110</t>
  </si>
  <si>
    <t>(602) 589-0140</t>
  </si>
  <si>
    <t>GRANADA PRIMARY SCHOOL</t>
  </si>
  <si>
    <t>(602) 841-1403</t>
  </si>
  <si>
    <t>(602) 973-8438</t>
  </si>
  <si>
    <t>MONTEBELLO SCHOOL</t>
  </si>
  <si>
    <t>(602) 336-2000</t>
  </si>
  <si>
    <t>(602) 249-7233</t>
  </si>
  <si>
    <t>SEVILLA PRIMARY SCHOOL</t>
  </si>
  <si>
    <t>(602) 242-0281</t>
  </si>
  <si>
    <t>(602) 242-2791</t>
  </si>
  <si>
    <t>R E SIMPSON SCHOOL</t>
  </si>
  <si>
    <t>5330 N 23RD AVE</t>
  </si>
  <si>
    <t>(602) 246-0699</t>
  </si>
  <si>
    <t>(602) 246-4305</t>
  </si>
  <si>
    <t>WESTWOOD PRIMARY SCHOOL</t>
  </si>
  <si>
    <t>(602) 242-2442</t>
  </si>
  <si>
    <t>(602) 242-2514</t>
  </si>
  <si>
    <t>SEVILLA WEST SCHOOL</t>
  </si>
  <si>
    <t>(602) 347-0232</t>
  </si>
  <si>
    <t>(602) 347-9906</t>
  </si>
  <si>
    <t>LITCHFIELD ELEMENTARY SCHOOL</t>
  </si>
  <si>
    <t>SCOTT L LIBBY ELEMENTARY SCHOOL</t>
  </si>
  <si>
    <t>WESTERN SKY MIDDLE SCHOOL</t>
  </si>
  <si>
    <t>PALM VALLEY ELEMENTARY</t>
  </si>
  <si>
    <t>RANCHO SANTA FE ELEMENTARY SCHOOL</t>
  </si>
  <si>
    <t>WIGWAM CREEK MIDDLE SCHOOL</t>
  </si>
  <si>
    <t>CORTE SIERRA ELEMENTARY SCHOOL</t>
  </si>
  <si>
    <t>DREAMING SUMMIT ELEMENTARY</t>
  </si>
  <si>
    <t>(623) 547-1200</t>
  </si>
  <si>
    <t>VERRADO MIDDLE SCHOOL</t>
  </si>
  <si>
    <t>BARBARA B. ROBEY ELEMENTARY SCHOOL</t>
  </si>
  <si>
    <t>L. THOMAS HECK MIDDLE SCHOOL</t>
  </si>
  <si>
    <t>VERRADO ELEMENTARY SCHOOL</t>
  </si>
  <si>
    <t>(623) 547-1600</t>
  </si>
  <si>
    <t>MABEL PADGETT ELEMENTARY SCHOOL</t>
  </si>
  <si>
    <t>CARTWRIGHT SCHOOL</t>
  </si>
  <si>
    <t>(623) 691-4100</t>
  </si>
  <si>
    <t>(623) 691-4120</t>
  </si>
  <si>
    <t>GLENN L. DOWNS SCHOOL</t>
  </si>
  <si>
    <t>3611 N 47TH AVE</t>
  </si>
  <si>
    <t>JOHN F. LONG</t>
  </si>
  <si>
    <t>4407 NORTH 55TH. AVENUE</t>
  </si>
  <si>
    <t>JUSTINE SPITALNY SCHOOL</t>
  </si>
  <si>
    <t>HOLIDAY PARK SCHOOL</t>
  </si>
  <si>
    <t>STARLIGHT PARK SCHOOL</t>
  </si>
  <si>
    <t>(623) 691-4700</t>
  </si>
  <si>
    <t>(623) 691-4720</t>
  </si>
  <si>
    <t>CHARLES W. HARRIS SCHOOL</t>
  </si>
  <si>
    <t>(623) 691-4800</t>
  </si>
  <si>
    <t>DESERT SANDS MIDDLE SCHOOL</t>
  </si>
  <si>
    <t>6308 W CAMPBELL AVE</t>
  </si>
  <si>
    <t>FRANK BORMAN SCHOOL</t>
  </si>
  <si>
    <t>HEATHERBRAE SCHOOL</t>
  </si>
  <si>
    <t>(623) 691-5300</t>
  </si>
  <si>
    <t>(623) 691-5320</t>
  </si>
  <si>
    <t>ESTRELLA MIDDLE SCHOOL</t>
  </si>
  <si>
    <t>3733 N 75TH AVE</t>
  </si>
  <si>
    <t>PALM LANE</t>
  </si>
  <si>
    <t>PERALTA SCHOOL</t>
  </si>
  <si>
    <t>TOMAHAWK SCHOOL</t>
  </si>
  <si>
    <t>G. FRANK DAVIDSON</t>
  </si>
  <si>
    <t>MARC T. ATKINSON MIDDLE SCHOOL</t>
  </si>
  <si>
    <t>BRET R. TARVER</t>
  </si>
  <si>
    <t>MANUEL PENA JR. SCHOOL</t>
  </si>
  <si>
    <t>RAUL H. CASTRO MIDDLE SCHOOL</t>
  </si>
  <si>
    <t>3802 N 91ST AVE</t>
  </si>
  <si>
    <t>PENDERGAST ELEMENTARY SCHOOL</t>
  </si>
  <si>
    <t>DESERT HORIZON ELEMENTARY SCHOOL</t>
  </si>
  <si>
    <t>VILLA DE PAZ ELEMENTARY SCHOOL</t>
  </si>
  <si>
    <t>GARDEN LAKES ELEMENTARY SCHOOL</t>
  </si>
  <si>
    <t>DESERT MIRAGE ELEMENTARY SCHOOL</t>
  </si>
  <si>
    <t>COPPER KING ELEMENTARY</t>
  </si>
  <si>
    <t>CANYON BREEZE ELEMENTARY</t>
  </si>
  <si>
    <t>RIO VISTA ELEMENTARY</t>
  </si>
  <si>
    <t>10237 W ENCANTO BLVD</t>
  </si>
  <si>
    <t>SUNSET RIDGE ELEMENTARY SCHOOL</t>
  </si>
  <si>
    <t>AMBERLEA ELEMENTARY SCHOOL</t>
  </si>
  <si>
    <t>(623) 386-9705</t>
  </si>
  <si>
    <t>BUCKEYE UNION HIGH SCHOOL</t>
  </si>
  <si>
    <t>ESTRELLA FOOTHILLS HIGH SCHOOL</t>
  </si>
  <si>
    <t>YOUNGKER HIGH SCHOOL</t>
  </si>
  <si>
    <t>(623) 474-0100</t>
  </si>
  <si>
    <t>GLENDALE HIGH SCHOOL</t>
  </si>
  <si>
    <t>SUNNYSLOPE HIGH SCHOOL</t>
  </si>
  <si>
    <t>WASHINGTON HIGH SCHOOL</t>
  </si>
  <si>
    <t>CORTEZ HIGH SCHOOL</t>
  </si>
  <si>
    <t>MOON VALLEY HIGH SCHOOL</t>
  </si>
  <si>
    <t>3625 W CACTUS RD</t>
  </si>
  <si>
    <t>(623) 915-8000</t>
  </si>
  <si>
    <t>(623) 915-8070</t>
  </si>
  <si>
    <t>APOLLO HIGH SCHOOL</t>
  </si>
  <si>
    <t>THUNDERBIRD HIGH SCHOOL</t>
  </si>
  <si>
    <t>GREENWAY HIGH SCHOOL</t>
  </si>
  <si>
    <t>INDEPENDENCE HIGH SCHOOL</t>
  </si>
  <si>
    <t>ALHAMBRA HIGH SCHOOL</t>
  </si>
  <si>
    <t>METRO TECH HIGH SCHOOL</t>
  </si>
  <si>
    <t>BOSTROM ALTERNATIVE CENTER</t>
  </si>
  <si>
    <t>TREVOR BROWNE HIGH SCHOOL</t>
  </si>
  <si>
    <t>CAMELBACK HIGH SCHOOL</t>
  </si>
  <si>
    <t>CENTRAL HIGH SCHOOL</t>
  </si>
  <si>
    <t>CARL HAYDEN HIGH SCHOOL</t>
  </si>
  <si>
    <t>MARYVALE HIGH SCHOOL</t>
  </si>
  <si>
    <t>NORTH HIGH SCHOOL</t>
  </si>
  <si>
    <t>SOUTH MOUNTAIN HIGH SCHOOL</t>
  </si>
  <si>
    <t>CESAR CHAVEZ HIGH SCHOOL</t>
  </si>
  <si>
    <t>(602) 764-0050</t>
  </si>
  <si>
    <t>(602) 744-1221</t>
  </si>
  <si>
    <t>FRANKLIN POLICE AND FIRE HIGH SCHOOL</t>
  </si>
  <si>
    <t>(602) 764-0200</t>
  </si>
  <si>
    <t>(602) 258-2868</t>
  </si>
  <si>
    <t>PHOENIX UNION BIOSCIENCE HIGH SCHOOL</t>
  </si>
  <si>
    <t>(602) 764-5600</t>
  </si>
  <si>
    <t>(602) 764-5699</t>
  </si>
  <si>
    <t>BETTY FAIRFAX HIGH SCHOOL</t>
  </si>
  <si>
    <t>500 W GUADALUPE RD</t>
  </si>
  <si>
    <t>TEMPE HIGH SCHOOL</t>
  </si>
  <si>
    <t>(928) 773-8146</t>
  </si>
  <si>
    <t>COCONINO HIGH SCHOOL</t>
  </si>
  <si>
    <t>WILLIAMS ELEMENTARY/MIDDLE SCHOOL</t>
  </si>
  <si>
    <t>WILLIAMS HIGH SCHOOL</t>
  </si>
  <si>
    <t>(928) 638-2461</t>
  </si>
  <si>
    <t>(928) 638-2045</t>
  </si>
  <si>
    <t>GRAND CANYON ELEMENTARY</t>
  </si>
  <si>
    <t>GRAND CANYON HIGH SCHOOL</t>
  </si>
  <si>
    <t>FREDONIA ELEMENTARY SCHOOL</t>
  </si>
  <si>
    <t>222 NORTH 200 EAST</t>
  </si>
  <si>
    <t>DESERT VIEW ELEMENTARY SCHOOL</t>
  </si>
  <si>
    <t>PO BOX 1927</t>
  </si>
  <si>
    <t>PAGE MIDDLE SCHOOL</t>
  </si>
  <si>
    <t>PAGE HIGH SCHOOL</t>
  </si>
  <si>
    <t>DZIL LIBEI ELEMENTARY SCHOOL</t>
  </si>
  <si>
    <t>PO BOX 67</t>
  </si>
  <si>
    <t>TUBA CITY JUNIOR HIGH SCHOOL</t>
  </si>
  <si>
    <t>TUBA CITY HIGH SCHOOL</t>
  </si>
  <si>
    <t>(928) 635-2115</t>
  </si>
  <si>
    <t>(928) 635-5320</t>
  </si>
  <si>
    <t>MAINE CONSOLIDATED SCHOOL</t>
  </si>
  <si>
    <t>2016 NORTH FIRST STREET A &amp; B</t>
  </si>
  <si>
    <t>(928) 779-0771</t>
  </si>
  <si>
    <t>(928) 779-0774</t>
  </si>
  <si>
    <t>THE PEAK SCHOOL</t>
  </si>
  <si>
    <t>(602) 412-3533</t>
  </si>
  <si>
    <t>STAR CHARTER SCHOOL</t>
  </si>
  <si>
    <t>COPPER RIM ELEMENTARY SCHOOL</t>
  </si>
  <si>
    <t>GLOBE HIGH SCHOOL</t>
  </si>
  <si>
    <t>(928) 425-3211</t>
  </si>
  <si>
    <t>(928) 425-8909</t>
  </si>
  <si>
    <t>HIGH DESERT MIDDLE SCHOOL</t>
  </si>
  <si>
    <t>RIM COUNTRY MIDDLE SCHOOL</t>
  </si>
  <si>
    <t>PO BOX 919</t>
  </si>
  <si>
    <t>JULIA RANDALL ELEMENTARY SCHOOL</t>
  </si>
  <si>
    <t>PAYSON ELEMENTARY SCHOOL</t>
  </si>
  <si>
    <t>FRONTIER ELEMENTARY SCHOOL</t>
  </si>
  <si>
    <t>PAYSON HIGH SCHOOL</t>
  </si>
  <si>
    <t>RICE ELEMENTARY SCHOOL</t>
  </si>
  <si>
    <t>PO BOX 2070</t>
  </si>
  <si>
    <t>(928) 425-3271</t>
  </si>
  <si>
    <t>DR. CHARLES A. BEJARANO ELEMENTARY SCHOOL</t>
  </si>
  <si>
    <t>(928) 425-3051</t>
  </si>
  <si>
    <t>(520) 356-7876</t>
  </si>
  <si>
    <t>(520) 356-7303</t>
  </si>
  <si>
    <t>(928) 462-3244</t>
  </si>
  <si>
    <t>(928) 462-3283</t>
  </si>
  <si>
    <t>YOUNG ELEMENTARY SCHOOL</t>
  </si>
  <si>
    <t>PO BOX 390</t>
  </si>
  <si>
    <t>YOUNG HIGH SCHOOL</t>
  </si>
  <si>
    <t>(928) 476-3283</t>
  </si>
  <si>
    <t>(928) 476-2506</t>
  </si>
  <si>
    <t>PINE STRAWBERRY ELEMENTARY SCHOOL</t>
  </si>
  <si>
    <t>PO BOX 1150</t>
  </si>
  <si>
    <t>(928) 479-2277</t>
  </si>
  <si>
    <t>(928) 479-2720</t>
  </si>
  <si>
    <t>TONTO BASIN ELEMENTARY</t>
  </si>
  <si>
    <t>(928) 425-0925</t>
  </si>
  <si>
    <t>(928) 425-0927</t>
  </si>
  <si>
    <t>DESTINY SCHOOL</t>
  </si>
  <si>
    <t>LIBERTY HIGH SCHOOL</t>
  </si>
  <si>
    <t>DOROTHY STINSON SCHOOL</t>
  </si>
  <si>
    <t>(928) 348-7010</t>
  </si>
  <si>
    <t>(928) 348-7011</t>
  </si>
  <si>
    <t>LAFE NELSON SCHOOL</t>
  </si>
  <si>
    <t>(928) 348-7020</t>
  </si>
  <si>
    <t>IMAGINE AVONDALE ELEMENTARY</t>
  </si>
  <si>
    <t>950 N ELISEO FELIX JR WAY</t>
  </si>
  <si>
    <t>IMAGINE COOLIDGE ELEMENTARY</t>
  </si>
  <si>
    <t>IMAGINE PREP SUPERSTITION</t>
  </si>
  <si>
    <t>IMAGINE PREP SURPRISE</t>
  </si>
  <si>
    <t>(602) 323-5400</t>
  </si>
  <si>
    <t>EAGLE COLLEGE PREP</t>
  </si>
  <si>
    <t>(480) 779-2000</t>
  </si>
  <si>
    <t>AZ COMPASS PREP SCHOOL</t>
  </si>
  <si>
    <t>(480) 287-5588</t>
  </si>
  <si>
    <t>(480) 287-5581</t>
  </si>
  <si>
    <t>IMAGINE PREP COOLIDGE</t>
  </si>
  <si>
    <t>(602) 285-3003</t>
  </si>
  <si>
    <t>(602) 285-5560</t>
  </si>
  <si>
    <t>RIVERBEND PREP</t>
  </si>
  <si>
    <t>(602) 938-5517</t>
  </si>
  <si>
    <t>(602) 938-1179</t>
  </si>
  <si>
    <t>ADAMS TRADITIONAL ACADEMY</t>
  </si>
  <si>
    <t>PIONEER PREPARATORY - A CHALLENGE FOUNDATION</t>
  </si>
  <si>
    <t>(602) 933-3733</t>
  </si>
  <si>
    <t>(623) 252-0022</t>
  </si>
  <si>
    <t>GREAT HEARTS ACADEMIES - TELEOS PREP</t>
  </si>
  <si>
    <t>IMAGINE SUPERSTITION MIDDLE</t>
  </si>
  <si>
    <t>(480) 355-0530</t>
  </si>
  <si>
    <t>(480) 355-0540</t>
  </si>
  <si>
    <t>IMAGINE AVONDALE MIDDLE</t>
  </si>
  <si>
    <t>950 NORTH ELISEO C. FELIX JR. WAY</t>
  </si>
  <si>
    <t>(623) 344-1730</t>
  </si>
  <si>
    <t>(623) 344-1740</t>
  </si>
  <si>
    <t>(602) 692-4914</t>
  </si>
  <si>
    <t>(866) 612-2196</t>
  </si>
  <si>
    <t>5610 S. CENTRAL AVENUE</t>
  </si>
  <si>
    <t>(602) 268-9900</t>
  </si>
  <si>
    <t>(602) 268-9911</t>
  </si>
  <si>
    <t>PAULDEN COMMUNITY SCHOOL</t>
  </si>
  <si>
    <t>(928) 636-1430</t>
  </si>
  <si>
    <t>(928) 636-3087</t>
  </si>
  <si>
    <t>VECTOR PREP AND ARTS ACADEMY</t>
  </si>
  <si>
    <t>2020 N. ARIZONA AVE. 62</t>
  </si>
  <si>
    <t>(480) 779-2099</t>
  </si>
  <si>
    <t>TAFT ELEMENTARY SCHOOL</t>
  </si>
  <si>
    <t>(480) 472-9100</t>
  </si>
  <si>
    <t>(480) 472-9090</t>
  </si>
  <si>
    <t>HALE ELEMENTARY SCHOOL</t>
  </si>
  <si>
    <t>ROOSEVELT ELEMENTARY SCHOOL</t>
  </si>
  <si>
    <t>LINDBERGH ELEMENTARY SCHOOL</t>
  </si>
  <si>
    <t>REDBIRD ELEMENTARY SCHOOL</t>
  </si>
  <si>
    <t>SALK ELEMENTARY SCHOOL</t>
  </si>
  <si>
    <t>FIELD ELEMENTARY SCHOOL</t>
  </si>
  <si>
    <t>WASHINGTON ELEMENTARY SCHOOL</t>
  </si>
  <si>
    <t>KELLER ELEMENTARY SCHOOL</t>
  </si>
  <si>
    <t>MACARTHUR ELEMENTARY SCHOOL</t>
  </si>
  <si>
    <t>POMEROY ELEMENTARY SCHOOL</t>
  </si>
  <si>
    <t>HIGHLAND ELEMENTARY SCHOOL</t>
  </si>
  <si>
    <t>(480) 472-7600</t>
  </si>
  <si>
    <t>(480) 472-7606</t>
  </si>
  <si>
    <t>CRISMON ELEMENTARY SCHOOL</t>
  </si>
  <si>
    <t>ROBSON ELEMENTARY SCHOOL</t>
  </si>
  <si>
    <t>SIRRINE ELEMENTARY SCHOOL</t>
  </si>
  <si>
    <t>JOHNSON ELEMENTARY SCHOOL</t>
  </si>
  <si>
    <t>O'CONNOR ELEMENTARY SCHOOL</t>
  </si>
  <si>
    <t>MENDOZA ELEMENTARY SCHOOL</t>
  </si>
  <si>
    <t>ISHIKAWA ELEMENTARY SCHOOL</t>
  </si>
  <si>
    <t>MADISON ELEMENTARY SCHOOL</t>
  </si>
  <si>
    <t>SOUSA ELEMENTARY SCHOOL</t>
  </si>
  <si>
    <t>HERMOSA VISTA ELEMENTARY SCHOOL</t>
  </si>
  <si>
    <t>FALCON HILL ELEMENTARY SCHOOL</t>
  </si>
  <si>
    <t>PORTER ELEMENTARY SCHOOL</t>
  </si>
  <si>
    <t>KERR ELEMENTARY SCHOOL</t>
  </si>
  <si>
    <t>ENTZ ELEMENTARY SCHOOL</t>
  </si>
  <si>
    <t>RED MOUNTAIN RANCH ELEMENTARY</t>
  </si>
  <si>
    <t>BUSH ELEMENTARY</t>
  </si>
  <si>
    <t>LAS SENDAS ELEMENTARY SCHOOL</t>
  </si>
  <si>
    <t>WILSON ELEMENTARY SCHOOL</t>
  </si>
  <si>
    <t>PATTERSON ELEMENTARY</t>
  </si>
  <si>
    <t>GUERRERO ELEMENTARY SCHOOL</t>
  </si>
  <si>
    <t>BRINTON ELEMENTARY</t>
  </si>
  <si>
    <t>ZAHARIS ELEMENTARY</t>
  </si>
  <si>
    <t>(480) 308-7255</t>
  </si>
  <si>
    <t>FRANKLIN AT ALMA ELEMENTARY</t>
  </si>
  <si>
    <t>1313 W. MEDINA AVE</t>
  </si>
  <si>
    <t>MESA ACADEMY FOR ADVANCED STUDIES</t>
  </si>
  <si>
    <t>(480) 308-7400</t>
  </si>
  <si>
    <t>(480) 308-7428</t>
  </si>
  <si>
    <t>SUMMIT ACADEMY</t>
  </si>
  <si>
    <t>(480) 472-3320</t>
  </si>
  <si>
    <t>EAGLERIDGE ENRICHMENT PROGRAM</t>
  </si>
  <si>
    <t>KINO JUNIOR HIGH SCHOOL</t>
  </si>
  <si>
    <t>848 N HORNE</t>
  </si>
  <si>
    <t>FREMONT JUNIOR HIGH SCHOOL</t>
  </si>
  <si>
    <t>POSTON JUNIOR HIGH SCHOOL</t>
  </si>
  <si>
    <t>RHODES JUNIOR HIGH SCHOOL</t>
  </si>
  <si>
    <t>TAYLOR JUNIOR HIGH SCHOOL</t>
  </si>
  <si>
    <t>SHEPHERD JUNIOR HIGH SCHOOL</t>
  </si>
  <si>
    <t>(480) 472-1800</t>
  </si>
  <si>
    <t>EduPreneurship Student Center (ESC) Phoenix</t>
  </si>
  <si>
    <t>Sinagua Middle School</t>
  </si>
  <si>
    <t>Harvest Preparatory Academy, San Luis AZ</t>
  </si>
  <si>
    <t>Heritage Elementary - Williams</t>
  </si>
  <si>
    <t>Hunters Point Boarding School</t>
  </si>
  <si>
    <t>White Cliffs Middle School</t>
  </si>
  <si>
    <t>Leading Edge Academy Maricopa</t>
  </si>
  <si>
    <t>Liberty Arts Academy</t>
  </si>
  <si>
    <t>Mabel Padgett Elementary School</t>
  </si>
  <si>
    <t>Eagleridge Enrichment Program</t>
  </si>
  <si>
    <t>Franklin at Alma Elementary</t>
  </si>
  <si>
    <t>Summit Academy</t>
  </si>
  <si>
    <t>Mingus Union High School District</t>
  </si>
  <si>
    <t>Moencopi Day School</t>
  </si>
  <si>
    <t>The Gloria Dusek Compass School</t>
  </si>
  <si>
    <t>Phoenix Education Management, LLC,</t>
  </si>
  <si>
    <t>Prescott Valley Charter School</t>
  </si>
  <si>
    <t>Prescott Valley School</t>
  </si>
  <si>
    <t>Rice Elementary School</t>
  </si>
  <si>
    <t>Satori Charter School</t>
  </si>
  <si>
    <t>Skyview High School</t>
  </si>
  <si>
    <t>St Johns High School</t>
  </si>
  <si>
    <t>St. Agnes School</t>
  </si>
  <si>
    <t>Teleos Preparatory Academy</t>
  </si>
  <si>
    <t>Tempe Union High School District</t>
  </si>
  <si>
    <t>Tempe High School</t>
  </si>
  <si>
    <t>Union Elementary School</t>
  </si>
  <si>
    <t>Vail Academy &amp; High School</t>
  </si>
  <si>
    <t>County</t>
  </si>
  <si>
    <t>009102041</t>
  </si>
  <si>
    <t>001202041</t>
  </si>
  <si>
    <t>001202000</t>
  </si>
  <si>
    <t>001202058</t>
  </si>
  <si>
    <t>010201000</t>
  </si>
  <si>
    <t>010201102</t>
  </si>
  <si>
    <t>010201104</t>
  </si>
  <si>
    <t>010201205</t>
  </si>
  <si>
    <t>010208000</t>
  </si>
  <si>
    <t>010208112</t>
  </si>
  <si>
    <t>010208115</t>
  </si>
  <si>
    <t>010208116</t>
  </si>
  <si>
    <t>010208201</t>
  </si>
  <si>
    <t>010210000</t>
  </si>
  <si>
    <t>010210102</t>
  </si>
  <si>
    <t>010210103</t>
  </si>
  <si>
    <t>010210210</t>
  </si>
  <si>
    <t>010218000</t>
  </si>
  <si>
    <t>010218001</t>
  </si>
  <si>
    <t>010218002</t>
  </si>
  <si>
    <t>010218003</t>
  </si>
  <si>
    <t>010220000</t>
  </si>
  <si>
    <t>010220101</t>
  </si>
  <si>
    <t>010220103</t>
  </si>
  <si>
    <t>010220204</t>
  </si>
  <si>
    <t>010224000</t>
  </si>
  <si>
    <t>010224145</t>
  </si>
  <si>
    <t>010224150</t>
  </si>
  <si>
    <t>010224155</t>
  </si>
  <si>
    <t>010224160</t>
  </si>
  <si>
    <t>010224165</t>
  </si>
  <si>
    <t>010224170</t>
  </si>
  <si>
    <t>010224240</t>
  </si>
  <si>
    <t>010227000</t>
  </si>
  <si>
    <t>010227101</t>
  </si>
  <si>
    <t>010227102</t>
  </si>
  <si>
    <t>010227205</t>
  </si>
  <si>
    <t>010306000</t>
  </si>
  <si>
    <t>010306101</t>
  </si>
  <si>
    <t>010323000</t>
  </si>
  <si>
    <t>010323101</t>
  </si>
  <si>
    <t>012002000</t>
  </si>
  <si>
    <t>012002001</t>
  </si>
  <si>
    <t>012003000</t>
  </si>
  <si>
    <t>012003001</t>
  </si>
  <si>
    <t>012101000</t>
  </si>
  <si>
    <t>012101001</t>
  </si>
  <si>
    <t>013904000</t>
  </si>
  <si>
    <t>013904001</t>
  </si>
  <si>
    <t>014001000</t>
  </si>
  <si>
    <t>014001201</t>
  </si>
  <si>
    <t>014005000</t>
  </si>
  <si>
    <t>014005005</t>
  </si>
  <si>
    <t>Lukachukai Community School</t>
  </si>
  <si>
    <t>014009000</t>
  </si>
  <si>
    <t>014012001</t>
  </si>
  <si>
    <t>014006000</t>
  </si>
  <si>
    <t>014012002</t>
  </si>
  <si>
    <t>014010000</t>
  </si>
  <si>
    <t>014012003</t>
  </si>
  <si>
    <t>094001000</t>
  </si>
  <si>
    <t>094013000</t>
  </si>
  <si>
    <t>094016000</t>
  </si>
  <si>
    <t>014305000</t>
  </si>
  <si>
    <t>Cottonwood Day School</t>
  </si>
  <si>
    <t>014305001</t>
  </si>
  <si>
    <t>090210000</t>
  </si>
  <si>
    <t>020100000</t>
  </si>
  <si>
    <t>020100101</t>
  </si>
  <si>
    <t>020100102</t>
  </si>
  <si>
    <t>020100103</t>
  </si>
  <si>
    <t>020201000</t>
  </si>
  <si>
    <t>020201101</t>
  </si>
  <si>
    <t>020201102</t>
  </si>
  <si>
    <t>020201207</t>
  </si>
  <si>
    <t>020202000</t>
  </si>
  <si>
    <t>020202103</t>
  </si>
  <si>
    <t>020202105</t>
  </si>
  <si>
    <t>020202201</t>
  </si>
  <si>
    <t>020209000</t>
  </si>
  <si>
    <t>020209101</t>
  </si>
  <si>
    <t>020209102</t>
  </si>
  <si>
    <t>020209201</t>
  </si>
  <si>
    <t>020213000</t>
  </si>
  <si>
    <t>020213101</t>
  </si>
  <si>
    <t>020213102</t>
  </si>
  <si>
    <t>020213201</t>
  </si>
  <si>
    <t>020218000</t>
  </si>
  <si>
    <t>020218001</t>
  </si>
  <si>
    <t>020221000</t>
  </si>
  <si>
    <t>020221101</t>
  </si>
  <si>
    <t>020221202</t>
  </si>
  <si>
    <t>020227000</t>
  </si>
  <si>
    <t>020227102</t>
  </si>
  <si>
    <t>020227104</t>
  </si>
  <si>
    <t>020227105</t>
  </si>
  <si>
    <t>020227106</t>
  </si>
  <si>
    <t>020227107</t>
  </si>
  <si>
    <t>020227108</t>
  </si>
  <si>
    <t>020227109</t>
  </si>
  <si>
    <t>020227210</t>
  </si>
  <si>
    <t>020268000</t>
  </si>
  <si>
    <t>020268110</t>
  </si>
  <si>
    <t>020268130</t>
  </si>
  <si>
    <t>020268135</t>
  </si>
  <si>
    <t>020268150</t>
  </si>
  <si>
    <t>020268260</t>
  </si>
  <si>
    <t>020323000</t>
  </si>
  <si>
    <t>020323001</t>
  </si>
  <si>
    <t>020326000</t>
  </si>
  <si>
    <t>020326101</t>
  </si>
  <si>
    <t>020349000</t>
  </si>
  <si>
    <t>020349101</t>
  </si>
  <si>
    <t>020349102</t>
  </si>
  <si>
    <t>020349103</t>
  </si>
  <si>
    <t>020355000</t>
  </si>
  <si>
    <t>020355001</t>
  </si>
  <si>
    <t>020364000</t>
  </si>
  <si>
    <t>020364101</t>
  </si>
  <si>
    <t>020412000</t>
  </si>
  <si>
    <t>020412101</t>
  </si>
  <si>
    <t>020422000</t>
  </si>
  <si>
    <t>020422001</t>
  </si>
  <si>
    <t>020453000</t>
  </si>
  <si>
    <t>020453101</t>
  </si>
  <si>
    <t>020522000</t>
  </si>
  <si>
    <t>020522201</t>
  </si>
  <si>
    <t>028701000</t>
  </si>
  <si>
    <t>028701001</t>
  </si>
  <si>
    <t>028750000</t>
  </si>
  <si>
    <t>028750201</t>
  </si>
  <si>
    <t>028750202</t>
  </si>
  <si>
    <t>028750203</t>
  </si>
  <si>
    <t>028750204</t>
  </si>
  <si>
    <t>028750205</t>
  </si>
  <si>
    <t>028751000</t>
  </si>
  <si>
    <t>028751002</t>
  </si>
  <si>
    <t>030208000</t>
  </si>
  <si>
    <t>030199006</t>
  </si>
  <si>
    <t>030201000</t>
  </si>
  <si>
    <t>030201110</t>
  </si>
  <si>
    <t>030201111</t>
  </si>
  <si>
    <t>030201112</t>
  </si>
  <si>
    <t>030201113</t>
  </si>
  <si>
    <t>030201114</t>
  </si>
  <si>
    <t>030201117</t>
  </si>
  <si>
    <t>030201118</t>
  </si>
  <si>
    <t>030201120</t>
  </si>
  <si>
    <t>030201121</t>
  </si>
  <si>
    <t>030201122</t>
  </si>
  <si>
    <t>030201124</t>
  </si>
  <si>
    <t>030201126</t>
  </si>
  <si>
    <t>030201281</t>
  </si>
  <si>
    <t>030201282</t>
  </si>
  <si>
    <t>030202000</t>
  </si>
  <si>
    <t>030202102</t>
  </si>
  <si>
    <t>030202201</t>
  </si>
  <si>
    <t>030204000</t>
  </si>
  <si>
    <t>030204001</t>
  </si>
  <si>
    <t>030206000</t>
  </si>
  <si>
    <t>030206101</t>
  </si>
  <si>
    <t>030208101</t>
  </si>
  <si>
    <t>030208102</t>
  </si>
  <si>
    <t>030208106</t>
  </si>
  <si>
    <t>030208209</t>
  </si>
  <si>
    <t>030215000</t>
  </si>
  <si>
    <t>030215110</t>
  </si>
  <si>
    <t>030215111</t>
  </si>
  <si>
    <t>030215112</t>
  </si>
  <si>
    <t>030215130</t>
  </si>
  <si>
    <t>030215140</t>
  </si>
  <si>
    <t>030215240</t>
  </si>
  <si>
    <t>030310000</t>
  </si>
  <si>
    <t>030310101</t>
  </si>
  <si>
    <t>033903000</t>
  </si>
  <si>
    <t>033904003</t>
  </si>
  <si>
    <t>034003000</t>
  </si>
  <si>
    <t>033904004</t>
  </si>
  <si>
    <t>034001000</t>
  </si>
  <si>
    <t>033904005</t>
  </si>
  <si>
    <t>094002000</t>
  </si>
  <si>
    <t>033904006</t>
  </si>
  <si>
    <t>034002000</t>
  </si>
  <si>
    <t>033904007</t>
  </si>
  <si>
    <t>094008000</t>
  </si>
  <si>
    <t>094006000</t>
  </si>
  <si>
    <t>033904009</t>
  </si>
  <si>
    <t>093902000</t>
  </si>
  <si>
    <t>033904010</t>
  </si>
  <si>
    <t>094003000</t>
  </si>
  <si>
    <t>038702000</t>
  </si>
  <si>
    <t>038702101</t>
  </si>
  <si>
    <t>038753000</t>
  </si>
  <si>
    <t>038753101</t>
  </si>
  <si>
    <t>040201000</t>
  </si>
  <si>
    <t>040201003</t>
  </si>
  <si>
    <t>040201004</t>
  </si>
  <si>
    <t>040201105</t>
  </si>
  <si>
    <t>040210000</t>
  </si>
  <si>
    <t>040210102</t>
  </si>
  <si>
    <t>040210103</t>
  </si>
  <si>
    <t>040210104</t>
  </si>
  <si>
    <t>040210201</t>
  </si>
  <si>
    <t>040220000</t>
  </si>
  <si>
    <t>040220104</t>
  </si>
  <si>
    <t>040240000</t>
  </si>
  <si>
    <t>040240105</t>
  </si>
  <si>
    <t>040240108</t>
  </si>
  <si>
    <t>040240206</t>
  </si>
  <si>
    <t>040241000</t>
  </si>
  <si>
    <t>040241001</t>
  </si>
  <si>
    <t>040305000</t>
  </si>
  <si>
    <t>040305001</t>
  </si>
  <si>
    <t>040305002</t>
  </si>
  <si>
    <t>040312000</t>
  </si>
  <si>
    <t>040312001</t>
  </si>
  <si>
    <t>040333000</t>
  </si>
  <si>
    <t>040333101</t>
  </si>
  <si>
    <t>042002000</t>
  </si>
  <si>
    <t>042002001</t>
  </si>
  <si>
    <t>048701000</t>
  </si>
  <si>
    <t>048701001</t>
  </si>
  <si>
    <t>050206000</t>
  </si>
  <si>
    <t>050199001</t>
  </si>
  <si>
    <t>050201000</t>
  </si>
  <si>
    <t>050201100</t>
  </si>
  <si>
    <t>050201101</t>
  </si>
  <si>
    <t>050201102</t>
  </si>
  <si>
    <t>050201103</t>
  </si>
  <si>
    <t>050201200</t>
  </si>
  <si>
    <t>050201201</t>
  </si>
  <si>
    <t>050204000</t>
  </si>
  <si>
    <t>050204100</t>
  </si>
  <si>
    <t>050204101</t>
  </si>
  <si>
    <t>050204102</t>
  </si>
  <si>
    <t>050204200</t>
  </si>
  <si>
    <t>050206101</t>
  </si>
  <si>
    <t>050206202</t>
  </si>
  <si>
    <t>050207000</t>
  </si>
  <si>
    <t>Fort Thomas Unified District</t>
  </si>
  <si>
    <t>050207101</t>
  </si>
  <si>
    <t>050207202</t>
  </si>
  <si>
    <t>050305000</t>
  </si>
  <si>
    <t>050305101</t>
  </si>
  <si>
    <t>050316000</t>
  </si>
  <si>
    <t>050316101</t>
  </si>
  <si>
    <t>COCOPAH MIDDLE SCHOOL</t>
  </si>
  <si>
    <t>ARCADIA HIGH SCHOOL</t>
  </si>
  <si>
    <t>4703 E INDIAN SCHOOL RD</t>
  </si>
  <si>
    <t>CORONADO HIGH SCHOOL</t>
  </si>
  <si>
    <t>(480) 484-6800</t>
  </si>
  <si>
    <t>SAGUARO HIGH SCHOOL</t>
  </si>
  <si>
    <t>CHAPARRAL HIGH SCHOOL</t>
  </si>
  <si>
    <t>DESERT MOUNTAIN HIGH SCHOOL</t>
  </si>
  <si>
    <t>12575 E. VIA LINDA</t>
  </si>
  <si>
    <t>(480) 484-7000</t>
  </si>
  <si>
    <t>(480) 484-7001</t>
  </si>
  <si>
    <t>(480) 279-7000</t>
  </si>
  <si>
    <t>(480) 279-6900</t>
  </si>
  <si>
    <t>(480) 279-6905</t>
  </si>
  <si>
    <t>SAN TAN ELEMENTARY</t>
  </si>
  <si>
    <t>POWER RANCH ELEMENTARY</t>
  </si>
  <si>
    <t>GATEWAY POINTE ELEMENTARY</t>
  </si>
  <si>
    <t>CORTINA ELEMENTARY</t>
  </si>
  <si>
    <t>(480) 279-7800</t>
  </si>
  <si>
    <t>(480) 279-7805</t>
  </si>
  <si>
    <t>CHAPARRAL ELEMENTARY SCHOOL</t>
  </si>
  <si>
    <t>(480) 279-7900</t>
  </si>
  <si>
    <t>(480) 279-7905</t>
  </si>
  <si>
    <t>CENTENNIAL ELEMENTARY SCHOOL</t>
  </si>
  <si>
    <t>(480) 279-8000</t>
  </si>
  <si>
    <t>HIGLEY HIGH SCHOOL</t>
  </si>
  <si>
    <t>WILLIAMS FIELD HIGH SCHOOL</t>
  </si>
  <si>
    <t>2076 S. HIGLEY ROAD</t>
  </si>
  <si>
    <t>(480) 279-8005</t>
  </si>
  <si>
    <t>ROADRUNNER SCHOOL</t>
  </si>
  <si>
    <t>ARROWHEAD ELEMENTARY SCHOOL</t>
  </si>
  <si>
    <t>(602) 449-2700</t>
  </si>
  <si>
    <t>CAMPO BELLO ELEMENTARY SCHOOL</t>
  </si>
  <si>
    <t>(602) 449-5200</t>
  </si>
  <si>
    <t>NORTH RANCH ELEMENTARY SCHOOL</t>
  </si>
  <si>
    <t>(602) 449-6400</t>
  </si>
  <si>
    <t>EAGLE RIDGE ELEMENTARY SCHOOL</t>
  </si>
  <si>
    <t>(602) 449-5700</t>
  </si>
  <si>
    <t>HIDDEN HILLS ELEMENTARY SCHOOL</t>
  </si>
  <si>
    <t>(602) 449-3100</t>
  </si>
  <si>
    <t>QUAIL RUN ELEMENTARY SCHOOL</t>
  </si>
  <si>
    <t>(602) 449-4400</t>
  </si>
  <si>
    <t>CACTUS VIEW ELEMENTARY SCHOOL</t>
  </si>
  <si>
    <t>(602) 449-2500</t>
  </si>
  <si>
    <t>COPPER CANYON ELEMENTARY SCHOOL</t>
  </si>
  <si>
    <t>(602) 449-7200</t>
  </si>
  <si>
    <t>SONORAN SKY ELEMENTARY SCHOOL</t>
  </si>
  <si>
    <t>(602) 449-6500</t>
  </si>
  <si>
    <t>DESERT SHADOWS ELEMENTARY SCHOOL</t>
  </si>
  <si>
    <t>(602) 449-6900</t>
  </si>
  <si>
    <t>WILDFIRE ELEMENTARY SCHOOL</t>
  </si>
  <si>
    <t>INDIAN BEND ELEMENTARY SCHOOL</t>
  </si>
  <si>
    <t>(602) 449-3200</t>
  </si>
  <si>
    <t>ECHO MOUNTAIN INTERMEDIATE SCHOOL</t>
  </si>
  <si>
    <t>(602) 449-5600</t>
  </si>
  <si>
    <t>DESERT TRAILS ELEMENTARY SCHOOL</t>
  </si>
  <si>
    <t>(602) 449-4100</t>
  </si>
  <si>
    <t>WHISPERING WIND ACADEMY</t>
  </si>
  <si>
    <t>(602) 449-7300</t>
  </si>
  <si>
    <t>LARKSPUR ELEMENTARY SCHOOL</t>
  </si>
  <si>
    <t>(602) 449-3300</t>
  </si>
  <si>
    <t>GRAYHAWK ELEMENTARY SCHOOL</t>
  </si>
  <si>
    <t>(602) 449-6600</t>
  </si>
  <si>
    <t>SUNSET CANYON SCHOOL</t>
  </si>
  <si>
    <t>(602) 449-5100</t>
  </si>
  <si>
    <t>LIBERTY ELEMENTARY SCHOOL</t>
  </si>
  <si>
    <t>(602) 449-6200</t>
  </si>
  <si>
    <t>BOULDER CREEK ELEMENTARY SCHOOL</t>
  </si>
  <si>
    <t>(602) 449-4500</t>
  </si>
  <si>
    <t>MERCURY MINE ELEMENTARY SCHOOL</t>
  </si>
  <si>
    <t>(602) 449-3700</t>
  </si>
  <si>
    <t>ECHO MOUNTAIN PRIMARY SCHOOL</t>
  </si>
  <si>
    <t>(602) 449-5500</t>
  </si>
  <si>
    <t>(602) 449-6700</t>
  </si>
  <si>
    <t>PALOMINO PRIMARY SCHOOL</t>
  </si>
  <si>
    <t>(602) 449-2800</t>
  </si>
  <si>
    <t>PALOMINO INTERMEDIATE SCHOOL</t>
  </si>
  <si>
    <t>(602) 449-2900</t>
  </si>
  <si>
    <t>SANDPIPER ELEMENTARY SCHOOL</t>
  </si>
  <si>
    <t>AIRE LIBRE ELEMENTARY SCHOOL</t>
  </si>
  <si>
    <t>(602) 449-5400</t>
  </si>
  <si>
    <t>DESERT SPRINGS PREPARATORY ELEMENTARY SCHOOL</t>
  </si>
  <si>
    <t>(602) 449-7000</t>
  </si>
  <si>
    <t>DESERT SHADOWS MIDDLE SCHOOL</t>
  </si>
  <si>
    <t>(602) 449-6800</t>
  </si>
  <si>
    <t>VISTA VERDE MIDDLE SCHOOL</t>
  </si>
  <si>
    <t>(602) 449-5300</t>
  </si>
  <si>
    <t>MOUNTAIN TRAIL MIDDLE SCHOOL</t>
  </si>
  <si>
    <t>(602) 449-4600</t>
  </si>
  <si>
    <t>(602) 449-4605</t>
  </si>
  <si>
    <t>GREENWAY MIDDLE SCHOOL</t>
  </si>
  <si>
    <t>(602) 449-2400</t>
  </si>
  <si>
    <t>EXPLORER MIDDLE SCHOOL</t>
  </si>
  <si>
    <t>(602) 449-4200</t>
  </si>
  <si>
    <t>SUNRISE MIDDLE SCHOOL</t>
  </si>
  <si>
    <t>(602) 449-6100</t>
  </si>
  <si>
    <t>SHEA MIDDLE SCHOOL</t>
  </si>
  <si>
    <t>(602) 449-3500</t>
  </si>
  <si>
    <t>PARADISE VALLEY HIGH SCHOOL</t>
  </si>
  <si>
    <t>PINNACLE HIGH SCHOOL</t>
  </si>
  <si>
    <t>HORIZON HIGH SCHOOL</t>
  </si>
  <si>
    <t>(602) 449-6000</t>
  </si>
  <si>
    <t>NORTH CANYON HIGH SCHOOL</t>
  </si>
  <si>
    <t>(602) 449-5000</t>
  </si>
  <si>
    <t>SHADOW MOUNTAIN HIGH SCHOOL</t>
  </si>
  <si>
    <t>(602) 449-3000</t>
  </si>
  <si>
    <t>WILLIS JUNIOR HIGH SCHOOL</t>
  </si>
  <si>
    <t>SAN MARCOS ELEMENTARY SCHOOL</t>
  </si>
  <si>
    <t>GALVESTON ELEMENTARY SCHOOL</t>
  </si>
  <si>
    <t>HARTFORD SYLVIA ENCINAS ELEMENTARY</t>
  </si>
  <si>
    <t>700 N HARTFORD ST</t>
  </si>
  <si>
    <t>700 W ORCHID LN</t>
  </si>
  <si>
    <t>WILLIE &amp; COY PAYNE JR. HIGH</t>
  </si>
  <si>
    <t>FRYE ELEMENTARY SCHOOL</t>
  </si>
  <si>
    <t>801 E FRYE RD</t>
  </si>
  <si>
    <t>SANBORN ELEMENTARY SCHOOL</t>
  </si>
  <si>
    <t>700 N SUPERSTITION BLVD</t>
  </si>
  <si>
    <t>CHANDLER TRADITIONAL ACADEMY - GOODMAN</t>
  </si>
  <si>
    <t>WEINBERG ELEMENTARY SCHOOL</t>
  </si>
  <si>
    <t>(480) 812-7500</t>
  </si>
  <si>
    <t>(480) 812-7520</t>
  </si>
  <si>
    <t>JOHN M ANDERSEN ELEMENTARY SCHOOL</t>
  </si>
  <si>
    <t>125 S 132ND ST</t>
  </si>
  <si>
    <t>JOHN M ANDERSEN JR HIGH SCHOOL</t>
  </si>
  <si>
    <t>BOGLE JUNIOR HIGH SCHOOL</t>
  </si>
  <si>
    <t>SANTAN JUNIOR HIGH SCHOOL</t>
  </si>
  <si>
    <t>DR HOWARD K CONLEY ELEMENTARY SCHOOL</t>
  </si>
  <si>
    <t>500 S ARROWHEAD DR</t>
  </si>
  <si>
    <t>RUDY G BOLOGNA ELEMENTARY</t>
  </si>
  <si>
    <t>ROBERT AND DANELL TARWATER ELEMENTARY</t>
  </si>
  <si>
    <t>BASHA ELEMENTARY</t>
  </si>
  <si>
    <t>JANE D. HULL ELEMENTARY</t>
  </si>
  <si>
    <t>T. DALE HANCOCK ELEMENTARY SCHOOL</t>
  </si>
  <si>
    <t>NAVARRETE ELEMENTARY</t>
  </si>
  <si>
    <t>(480) 883-4800</t>
  </si>
  <si>
    <t>(480) 883-4820</t>
  </si>
  <si>
    <t>CHANDLER TRADITIONAL ACADEMY - LIBERTY CAMPUS</t>
  </si>
  <si>
    <t>CHANDLER TRADITIONAL ACADEMY-FREEDOM</t>
  </si>
  <si>
    <t>AUDREY &amp; ROBERT RYAN ELEMENTARY</t>
  </si>
  <si>
    <t>CHANDLER TRADITIONAL ACADEMY - INDEPENDENCE</t>
  </si>
  <si>
    <t>(480) 224-2700</t>
  </si>
  <si>
    <t>(480) 224-2720</t>
  </si>
  <si>
    <t>SANTAN ELEMENTARY</t>
  </si>
  <si>
    <t>(480) 883-4700</t>
  </si>
  <si>
    <t>(480) 883-4720</t>
  </si>
  <si>
    <t>IRA A. FULTON ELEMENTARY</t>
  </si>
  <si>
    <t>(480) 224-3300</t>
  </si>
  <si>
    <t>(480) 224-3320</t>
  </si>
  <si>
    <t>RIGGS ELEMENTARY</t>
  </si>
  <si>
    <t>(480) 224-3400</t>
  </si>
  <si>
    <t>(480) 224-3420</t>
  </si>
  <si>
    <t>CHARLOTTE PATTERSON ELEMENTARY</t>
  </si>
  <si>
    <t>(480) 224-3600</t>
  </si>
  <si>
    <t>ARIZONA COLLEGE PREP OAKLAND CAMPUS</t>
  </si>
  <si>
    <t>(480) 224-3930</t>
  </si>
  <si>
    <t>CHANDLER HIGH SCHOOL</t>
  </si>
  <si>
    <t>BASHA HIGH SCHOOL</t>
  </si>
  <si>
    <t>(480) 224-2100</t>
  </si>
  <si>
    <t>(480) 224-2120</t>
  </si>
  <si>
    <t>HAMILTON HIGH SCHOOL</t>
  </si>
  <si>
    <t>PERRY HIGH SCHOOL</t>
  </si>
  <si>
    <t>(480) 224-2800</t>
  </si>
  <si>
    <t>(480) 224-2820</t>
  </si>
  <si>
    <t>(480) 883-5270</t>
  </si>
  <si>
    <t>KEN 'CHIEF' HILL LEARNING ACADEMY</t>
  </si>
  <si>
    <t>(480) 812-7150</t>
  </si>
  <si>
    <t>070440000</t>
  </si>
  <si>
    <t>070440101</t>
  </si>
  <si>
    <t>070440102</t>
  </si>
  <si>
    <t>070440103</t>
  </si>
  <si>
    <t>070440104</t>
  </si>
  <si>
    <t>070440105</t>
  </si>
  <si>
    <t>070440106</t>
  </si>
  <si>
    <t>070440107</t>
  </si>
  <si>
    <t>070440108</t>
  </si>
  <si>
    <t>070440109</t>
  </si>
  <si>
    <t>070440110</t>
  </si>
  <si>
    <t>070440111</t>
  </si>
  <si>
    <t>070440112</t>
  </si>
  <si>
    <t>070440113</t>
  </si>
  <si>
    <t>070440114</t>
  </si>
  <si>
    <t>070440115</t>
  </si>
  <si>
    <t>070440116</t>
  </si>
  <si>
    <t>070440117</t>
  </si>
  <si>
    <t>070444000</t>
  </si>
  <si>
    <t>070444102</t>
  </si>
  <si>
    <t>070444103</t>
  </si>
  <si>
    <t>070444104</t>
  </si>
  <si>
    <t>070444106</t>
  </si>
  <si>
    <t>070444107</t>
  </si>
  <si>
    <t>070444108</t>
  </si>
  <si>
    <t>070444110</t>
  </si>
  <si>
    <t>070444111</t>
  </si>
  <si>
    <t>070445000</t>
  </si>
  <si>
    <t>070445101</t>
  </si>
  <si>
    <t>070445102</t>
  </si>
  <si>
    <t>070445103</t>
  </si>
  <si>
    <t>070445104</t>
  </si>
  <si>
    <t>070445105</t>
  </si>
  <si>
    <t>070445106</t>
  </si>
  <si>
    <t>070445107</t>
  </si>
  <si>
    <t>070447000</t>
  </si>
  <si>
    <t>070447101</t>
  </si>
  <si>
    <t>070449000</t>
  </si>
  <si>
    <t>070449101</t>
  </si>
  <si>
    <t>070459000</t>
  </si>
  <si>
    <t>070459101</t>
  </si>
  <si>
    <t>070459102</t>
  </si>
  <si>
    <t>070459103</t>
  </si>
  <si>
    <t>070459104</t>
  </si>
  <si>
    <t>070459105</t>
  </si>
  <si>
    <t>070459106</t>
  </si>
  <si>
    <t>070462000</t>
  </si>
  <si>
    <t>070462101</t>
  </si>
  <si>
    <t>070462102</t>
  </si>
  <si>
    <t>070462103</t>
  </si>
  <si>
    <t>070465000</t>
  </si>
  <si>
    <t>070465101</t>
  </si>
  <si>
    <t>070465104</t>
  </si>
  <si>
    <t>070465105</t>
  </si>
  <si>
    <t>070465106</t>
  </si>
  <si>
    <t>070465107</t>
  </si>
  <si>
    <t>070465108</t>
  </si>
  <si>
    <t>070466000</t>
  </si>
  <si>
    <t>070466002</t>
  </si>
  <si>
    <t>070466003</t>
  </si>
  <si>
    <t>070466004</t>
  </si>
  <si>
    <t>070466006</t>
  </si>
  <si>
    <t>070466007</t>
  </si>
  <si>
    <t>070466009</t>
  </si>
  <si>
    <t>070466012</t>
  </si>
  <si>
    <t>070466013</t>
  </si>
  <si>
    <t>070466014</t>
  </si>
  <si>
    <t>070466015</t>
  </si>
  <si>
    <t>070466016</t>
  </si>
  <si>
    <t>070466017</t>
  </si>
  <si>
    <t>070466018</t>
  </si>
  <si>
    <t>070466019</t>
  </si>
  <si>
    <t>070466020</t>
  </si>
  <si>
    <t>070466021</t>
  </si>
  <si>
    <t>070466022</t>
  </si>
  <si>
    <t>070466024</t>
  </si>
  <si>
    <t>070468000</t>
  </si>
  <si>
    <t>070468101</t>
  </si>
  <si>
    <t>070468102</t>
  </si>
  <si>
    <t>070468103</t>
  </si>
  <si>
    <t>070468104</t>
  </si>
  <si>
    <t>070468105</t>
  </si>
  <si>
    <t>070468106</t>
  </si>
  <si>
    <t>070468107</t>
  </si>
  <si>
    <t>070468109</t>
  </si>
  <si>
    <t>070468110</t>
  </si>
  <si>
    <t>070468111</t>
  </si>
  <si>
    <t>070468112</t>
  </si>
  <si>
    <t>070468113</t>
  </si>
  <si>
    <t>070468114</t>
  </si>
  <si>
    <t>070468115</t>
  </si>
  <si>
    <t>070479000</t>
  </si>
  <si>
    <t>070479102</t>
  </si>
  <si>
    <t>070479107</t>
  </si>
  <si>
    <t>070479108</t>
  </si>
  <si>
    <t>070479109</t>
  </si>
  <si>
    <t>070479110</t>
  </si>
  <si>
    <t>070479111</t>
  </si>
  <si>
    <t>070479112</t>
  </si>
  <si>
    <t>070479113</t>
  </si>
  <si>
    <t>070479114</t>
  </si>
  <si>
    <t>070483000</t>
  </si>
  <si>
    <t>070483101</t>
  </si>
  <si>
    <t>070483102</t>
  </si>
  <si>
    <t>070483103</t>
  </si>
  <si>
    <t>070483104</t>
  </si>
  <si>
    <t>070483105</t>
  </si>
  <si>
    <t>070483106</t>
  </si>
  <si>
    <t>070483107</t>
  </si>
  <si>
    <t>070483108</t>
  </si>
  <si>
    <t>070483109</t>
  </si>
  <si>
    <t>070483110</t>
  </si>
  <si>
    <t>070483112</t>
  </si>
  <si>
    <t>070483114</t>
  </si>
  <si>
    <t>070483115</t>
  </si>
  <si>
    <t>070483116</t>
  </si>
  <si>
    <t>070483118</t>
  </si>
  <si>
    <t>070483120</t>
  </si>
  <si>
    <t>070483121</t>
  </si>
  <si>
    <t>070483122</t>
  </si>
  <si>
    <t>070483123</t>
  </si>
  <si>
    <t>070483129</t>
  </si>
  <si>
    <t>070492000</t>
  </si>
  <si>
    <t>070492012</t>
  </si>
  <si>
    <t>070492013</t>
  </si>
  <si>
    <t>070492015</t>
  </si>
  <si>
    <t>070492016</t>
  </si>
  <si>
    <t>070492017</t>
  </si>
  <si>
    <t>070492018</t>
  </si>
  <si>
    <t>070492019</t>
  </si>
  <si>
    <t>070492020</t>
  </si>
  <si>
    <t>070492021</t>
  </si>
  <si>
    <t>070492022</t>
  </si>
  <si>
    <t>Sunset Ridge Elementary School</t>
  </si>
  <si>
    <t>070492023</t>
  </si>
  <si>
    <t>070492024</t>
  </si>
  <si>
    <t>070501000</t>
  </si>
  <si>
    <t>070501202</t>
  </si>
  <si>
    <t>070505000</t>
  </si>
  <si>
    <t>070505201</t>
  </si>
  <si>
    <t>070505202</t>
  </si>
  <si>
    <t>070505203</t>
  </si>
  <si>
    <t>070505204</t>
  </si>
  <si>
    <t>070505205</t>
  </si>
  <si>
    <t>070505206</t>
  </si>
  <si>
    <t>070505207</t>
  </si>
  <si>
    <t>070505208</t>
  </si>
  <si>
    <t>070505209</t>
  </si>
  <si>
    <t>070510000</t>
  </si>
  <si>
    <t>070510210</t>
  </si>
  <si>
    <t>070510212</t>
  </si>
  <si>
    <t>070510214</t>
  </si>
  <si>
    <t>070510220</t>
  </si>
  <si>
    <t>070510225</t>
  </si>
  <si>
    <t>070510230</t>
  </si>
  <si>
    <t>070510245</t>
  </si>
  <si>
    <t>070510250</t>
  </si>
  <si>
    <t>070510255</t>
  </si>
  <si>
    <t>070510260</t>
  </si>
  <si>
    <t>070510270</t>
  </si>
  <si>
    <t>070510280</t>
  </si>
  <si>
    <t>070510281</t>
  </si>
  <si>
    <t>070510284</t>
  </si>
  <si>
    <t>070510290</t>
  </si>
  <si>
    <t>070513000</t>
  </si>
  <si>
    <t>070513091</t>
  </si>
  <si>
    <t>070514000</t>
  </si>
  <si>
    <t>070514201</t>
  </si>
  <si>
    <t>070514202</t>
  </si>
  <si>
    <t>070514203</t>
  </si>
  <si>
    <t>070514204</t>
  </si>
  <si>
    <t>070514205</t>
  </si>
  <si>
    <t>070516000</t>
  </si>
  <si>
    <t>070516201</t>
  </si>
  <si>
    <t>070516202</t>
  </si>
  <si>
    <t>070516203</t>
  </si>
  <si>
    <t>070516204</t>
  </si>
  <si>
    <t>071001000</t>
  </si>
  <si>
    <t>071001001</t>
  </si>
  <si>
    <t>071001002</t>
  </si>
  <si>
    <t>072008000</t>
  </si>
  <si>
    <t>072008001</t>
  </si>
  <si>
    <t>072013000</t>
  </si>
  <si>
    <t>072013001</t>
  </si>
  <si>
    <t>072014000</t>
  </si>
  <si>
    <t>072014001</t>
  </si>
  <si>
    <t>072015001</t>
  </si>
  <si>
    <t>072017000</t>
  </si>
  <si>
    <t>072017001</t>
  </si>
  <si>
    <t>072026000</t>
  </si>
  <si>
    <t>072026001</t>
  </si>
  <si>
    <t>072032000</t>
  </si>
  <si>
    <t>072032001</t>
  </si>
  <si>
    <t>072033001</t>
  </si>
  <si>
    <t>072034000</t>
  </si>
  <si>
    <t>072034101</t>
  </si>
  <si>
    <t>072084001</t>
  </si>
  <si>
    <t>072107000</t>
  </si>
  <si>
    <t>072107001</t>
  </si>
  <si>
    <t>072107002</t>
  </si>
  <si>
    <t>072122000</t>
  </si>
  <si>
    <t>072122002</t>
  </si>
  <si>
    <t>072122007</t>
  </si>
  <si>
    <t>072135000</t>
  </si>
  <si>
    <t>072135001</t>
  </si>
  <si>
    <t>072146000</t>
  </si>
  <si>
    <t>072146002</t>
  </si>
  <si>
    <t>072155000</t>
  </si>
  <si>
    <t>072155001</t>
  </si>
  <si>
    <t>072167001</t>
  </si>
  <si>
    <t>072190001</t>
  </si>
  <si>
    <t>072190002</t>
  </si>
  <si>
    <t>072190003</t>
  </si>
  <si>
    <t>072701000</t>
  </si>
  <si>
    <t>072701003</t>
  </si>
  <si>
    <t>072702000</t>
  </si>
  <si>
    <t>072702001</t>
  </si>
  <si>
    <t>072704000</t>
  </si>
  <si>
    <t>072704001</t>
  </si>
  <si>
    <t>072704002</t>
  </si>
  <si>
    <t>072711000</t>
  </si>
  <si>
    <t>072711001</t>
  </si>
  <si>
    <t>072711002</t>
  </si>
  <si>
    <t>072711003</t>
  </si>
  <si>
    <t>072769000</t>
  </si>
  <si>
    <t>072769001</t>
  </si>
  <si>
    <t>072769002</t>
  </si>
  <si>
    <t>072769003</t>
  </si>
  <si>
    <t>072769004</t>
  </si>
  <si>
    <t>072769005</t>
  </si>
  <si>
    <t>072781000</t>
  </si>
  <si>
    <t>072781001</t>
  </si>
  <si>
    <t>072781003</t>
  </si>
  <si>
    <t>072785000</t>
  </si>
  <si>
    <t>072785001</t>
  </si>
  <si>
    <t>073901000</t>
  </si>
  <si>
    <t>073901001</t>
  </si>
  <si>
    <t>078508000</t>
  </si>
  <si>
    <t>078508101</t>
  </si>
  <si>
    <t>078509000</t>
  </si>
  <si>
    <t>078509101</t>
  </si>
  <si>
    <t>078516000</t>
  </si>
  <si>
    <t>078516002</t>
  </si>
  <si>
    <t>078517000</t>
  </si>
  <si>
    <t>078517201</t>
  </si>
  <si>
    <t>078519000</t>
  </si>
  <si>
    <t>078519101</t>
  </si>
  <si>
    <t>078520000</t>
  </si>
  <si>
    <t>078520101</t>
  </si>
  <si>
    <t>078521000</t>
  </si>
  <si>
    <t>078521001</t>
  </si>
  <si>
    <t>078522000</t>
  </si>
  <si>
    <t>078522101</t>
  </si>
  <si>
    <t>078523000</t>
  </si>
  <si>
    <t>078523101</t>
  </si>
  <si>
    <t>078524001</t>
  </si>
  <si>
    <t>078530000</t>
  </si>
  <si>
    <t>078530101</t>
  </si>
  <si>
    <t>078531000</t>
  </si>
  <si>
    <t>078531101</t>
  </si>
  <si>
    <t>Imagine Camelback Middle</t>
  </si>
  <si>
    <t>078532000</t>
  </si>
  <si>
    <t>078532101</t>
  </si>
  <si>
    <t>Imagine Desert West Middle</t>
  </si>
  <si>
    <t>078535000</t>
  </si>
  <si>
    <t>078535101</t>
  </si>
  <si>
    <t>Imagine Avondale Elementary</t>
  </si>
  <si>
    <t>078536000</t>
  </si>
  <si>
    <t>078536101</t>
  </si>
  <si>
    <t>Imagine Coolidge Elementary</t>
  </si>
  <si>
    <t>078537000</t>
  </si>
  <si>
    <t>078537101</t>
  </si>
  <si>
    <t>Imagine Prep Superstition</t>
  </si>
  <si>
    <t>078538000</t>
  </si>
  <si>
    <t>078538101</t>
  </si>
  <si>
    <t>Imagine Prep Surprise</t>
  </si>
  <si>
    <t>078541000</t>
  </si>
  <si>
    <t>078541101</t>
  </si>
  <si>
    <t>078546102</t>
  </si>
  <si>
    <t>078547000</t>
  </si>
  <si>
    <t>078547101</t>
  </si>
  <si>
    <t>Imagine Prep Coolidge</t>
  </si>
  <si>
    <t>078548000</t>
  </si>
  <si>
    <t>078548101</t>
  </si>
  <si>
    <t>078549000</t>
  </si>
  <si>
    <t>078549001</t>
  </si>
  <si>
    <t>078550000</t>
  </si>
  <si>
    <t>078550001</t>
  </si>
  <si>
    <t>078551000</t>
  </si>
  <si>
    <t>078551001</t>
  </si>
  <si>
    <t>078552000</t>
  </si>
  <si>
    <t>078552001</t>
  </si>
  <si>
    <t>Imagine Superstition Middle</t>
  </si>
  <si>
    <t>078553000</t>
  </si>
  <si>
    <t>078553001</t>
  </si>
  <si>
    <t>Imagine Avondale Middle</t>
  </si>
  <si>
    <t>078556000</t>
  </si>
  <si>
    <t>078556001</t>
  </si>
  <si>
    <t>078968000</t>
  </si>
  <si>
    <t>078559000</t>
  </si>
  <si>
    <t>078559001</t>
  </si>
  <si>
    <t>078560000</t>
  </si>
  <si>
    <t>078560001</t>
  </si>
  <si>
    <t>078564000</t>
  </si>
  <si>
    <t>078564001</t>
  </si>
  <si>
    <t>078565000</t>
  </si>
  <si>
    <t>078565001</t>
  </si>
  <si>
    <t>078567000</t>
  </si>
  <si>
    <t>078567001</t>
  </si>
  <si>
    <t>078570000</t>
  </si>
  <si>
    <t>078570001</t>
  </si>
  <si>
    <t>078571000</t>
  </si>
  <si>
    <t>078571001</t>
  </si>
  <si>
    <t>078577000</t>
  </si>
  <si>
    <t>078577001</t>
  </si>
  <si>
    <t>078604000</t>
  </si>
  <si>
    <t>078604101</t>
  </si>
  <si>
    <t>078608000</t>
  </si>
  <si>
    <t>078608001</t>
  </si>
  <si>
    <t>078611000</t>
  </si>
  <si>
    <t>078611001</t>
  </si>
  <si>
    <t>078613000</t>
  </si>
  <si>
    <t>078613101</t>
  </si>
  <si>
    <t>078621000</t>
  </si>
  <si>
    <t>078621101</t>
  </si>
  <si>
    <t>078647000</t>
  </si>
  <si>
    <t>078647201</t>
  </si>
  <si>
    <t>078656000</t>
  </si>
  <si>
    <t>078656001</t>
  </si>
  <si>
    <t>078664000</t>
  </si>
  <si>
    <t>078664001</t>
  </si>
  <si>
    <t>078665000</t>
  </si>
  <si>
    <t>078665001</t>
  </si>
  <si>
    <t>078688000</t>
  </si>
  <si>
    <t>078688101</t>
  </si>
  <si>
    <t>078701000</t>
  </si>
  <si>
    <t>078701101</t>
  </si>
  <si>
    <t>078711000</t>
  </si>
  <si>
    <t>078711001</t>
  </si>
  <si>
    <t>078714000</t>
  </si>
  <si>
    <t>078714001</t>
  </si>
  <si>
    <t>078716000</t>
  </si>
  <si>
    <t>078716001</t>
  </si>
  <si>
    <t>078717000</t>
  </si>
  <si>
    <t>078717102</t>
  </si>
  <si>
    <t>078718000</t>
  </si>
  <si>
    <t>078718212</t>
  </si>
  <si>
    <t>SENTINEL ELEMENTARY SCHOOL</t>
  </si>
  <si>
    <t>MORRISTOWN ELEMENTARY SCHOOL</t>
  </si>
  <si>
    <t>(623) 388-2336</t>
  </si>
  <si>
    <t>(623) 388-2321</t>
  </si>
  <si>
    <t>NADABURG ELEMENTARY SCHOOL</t>
  </si>
  <si>
    <t>DESERT OASIS ELEMENTARY SCHOOL</t>
  </si>
  <si>
    <t>(520) 568-2280</t>
  </si>
  <si>
    <t>(520) 568-9361</t>
  </si>
  <si>
    <t>MOBILE ELEMENTARY SCHOOL</t>
  </si>
  <si>
    <t>(928) 683-2588</t>
  </si>
  <si>
    <t>(928) 683-2093</t>
  </si>
  <si>
    <t>KISER ELEMENTARY SCHOOL</t>
  </si>
  <si>
    <t>MARY MCLEOD BETHUNE SCHOOL</t>
  </si>
  <si>
    <t>CAPITOL ELEMENTARY SCHOOL</t>
  </si>
  <si>
    <t>PAUL DUNBAR LAWRENCE SCHOOL</t>
  </si>
  <si>
    <t>THOMAS A EDISON SCHOOL</t>
  </si>
  <si>
    <t>RALPH WALDO EMERSON ELEMENTARY SCHOOL</t>
  </si>
  <si>
    <t>GARFIELD SCHOOL</t>
  </si>
  <si>
    <t>MAGNET TRADITIONAL SCHOOL</t>
  </si>
  <si>
    <t>(602) 257-4843</t>
  </si>
  <si>
    <t>(602) 257-4852</t>
  </si>
  <si>
    <t>MAIE BARTLETT HEARD SCHOOL</t>
  </si>
  <si>
    <t>2301 W THOMAS RD</t>
  </si>
  <si>
    <t>SILVESTRE S HERRERA SCHOOL</t>
  </si>
  <si>
    <t>KENILWORTH ELEMENTARY SCHOOL</t>
  </si>
  <si>
    <t>1210 N 5TH AVE</t>
  </si>
  <si>
    <t>1414 S 51ST AVE</t>
  </si>
  <si>
    <t>RIVERSIDE TRADITIONAL SCHOOL</t>
  </si>
  <si>
    <t>(602) 272-1339</t>
  </si>
  <si>
    <t>(602) 272-6139</t>
  </si>
  <si>
    <t>KINGS RIDGE SCHOOL</t>
  </si>
  <si>
    <t>(602) 477-8960</t>
  </si>
  <si>
    <t>(623) 936-5531</t>
  </si>
  <si>
    <t>FRANK ELEMENTARY SCHOOL</t>
  </si>
  <si>
    <t>8409 S AVENIDA DEL YAQUI</t>
  </si>
  <si>
    <t>CARMINATI SCHOOL</t>
  </si>
  <si>
    <t>4001 S MCALLISTER AVE</t>
  </si>
  <si>
    <t>BROADMOR ELEMENTARY SCHOOL</t>
  </si>
  <si>
    <t>FLORA THEW ELEMENTARY SCHOOL</t>
  </si>
  <si>
    <t>2130 E HOWE AVE</t>
  </si>
  <si>
    <t>HOLDEMAN ELEMENTARY SCHOOL</t>
  </si>
  <si>
    <t>LAIRD ELEMENTARY SCHOOL</t>
  </si>
  <si>
    <t>1500 N SCOVEL ST</t>
  </si>
  <si>
    <t>HUDSON ELEMENTARY SCHOOL</t>
  </si>
  <si>
    <t>1325 E MALIBU DR</t>
  </si>
  <si>
    <t>SCALES TECHNOLOGY ACADEMY</t>
  </si>
  <si>
    <t>1115 W 5TH ST</t>
  </si>
  <si>
    <t>CURRY ELEMENTARY SCHOOL</t>
  </si>
  <si>
    <t>ARREDONDO ELEMENTARY SCHOOL</t>
  </si>
  <si>
    <t>1330 E CARSON DR</t>
  </si>
  <si>
    <t>NEVITT ELEMENTARY SCHOOL</t>
  </si>
  <si>
    <t>WOOD SCHOOL</t>
  </si>
  <si>
    <t>727 W CORNELL DR</t>
  </si>
  <si>
    <t>AGUILAR SCHOOL</t>
  </si>
  <si>
    <t>ROVER ELEMENTARY SCHOOL</t>
  </si>
  <si>
    <t>(480) 897-7122</t>
  </si>
  <si>
    <t>(480) 820-8503</t>
  </si>
  <si>
    <t>FULLER ELEMENTARY SCHOOL</t>
  </si>
  <si>
    <t>(480) 897-6228</t>
  </si>
  <si>
    <t>GILILLAND MIDDLE SCHOOL</t>
  </si>
  <si>
    <t>1025 S BECK AVE</t>
  </si>
  <si>
    <t>CONNOLLY MIDDLE SCHOOL</t>
  </si>
  <si>
    <t>FEES COLLEGE PREPARATORY MIDDLE SCHOOL</t>
  </si>
  <si>
    <t>1600 E WATSON DR</t>
  </si>
  <si>
    <t>WARD TRADITIONAL ACADEMY</t>
  </si>
  <si>
    <t>3348 W MCDOWELL RD</t>
  </si>
  <si>
    <t>ISAAC MIDDLE SCHOOL</t>
  </si>
  <si>
    <t>(602) 455-6800</t>
  </si>
  <si>
    <t>(602) 455-6868</t>
  </si>
  <si>
    <t>J B SUTTON ELEMENTARY SCHOOL</t>
  </si>
  <si>
    <t>ALTA E BUTLER SCHOOL</t>
  </si>
  <si>
    <t>098745204</t>
  </si>
  <si>
    <t>098746001</t>
  </si>
  <si>
    <t>Shonto Preparatory Technology High School</t>
  </si>
  <si>
    <t>098749000</t>
  </si>
  <si>
    <t>098749002</t>
  </si>
  <si>
    <t>Learning Foundation</t>
  </si>
  <si>
    <t>098750000</t>
  </si>
  <si>
    <t>098750001</t>
  </si>
  <si>
    <t>100201000</t>
  </si>
  <si>
    <t>100201120</t>
  </si>
  <si>
    <t>100201125</t>
  </si>
  <si>
    <t>100201128</t>
  </si>
  <si>
    <t>100201131</t>
  </si>
  <si>
    <t>100201140</t>
  </si>
  <si>
    <t>100201143</t>
  </si>
  <si>
    <t>100201161</t>
  </si>
  <si>
    <t>100201167</t>
  </si>
  <si>
    <t>100201170</t>
  </si>
  <si>
    <t>100201179</t>
  </si>
  <si>
    <t>100201185</t>
  </si>
  <si>
    <t>100201191</t>
  </si>
  <si>
    <t>100201195</t>
  </si>
  <si>
    <t>100201197</t>
  </si>
  <si>
    <t>100201203</t>
  </si>
  <si>
    <t>100201211</t>
  </si>
  <si>
    <t>100201215</t>
  </si>
  <si>
    <t>100201218</t>
  </si>
  <si>
    <t>100201225</t>
  </si>
  <si>
    <t>100201228</t>
  </si>
  <si>
    <t>100201231</t>
  </si>
  <si>
    <t>100201233</t>
  </si>
  <si>
    <t>100201238</t>
  </si>
  <si>
    <t>100201239</t>
  </si>
  <si>
    <t>100201245</t>
  </si>
  <si>
    <t>100201251</t>
  </si>
  <si>
    <t>100201257</t>
  </si>
  <si>
    <t>100201266</t>
  </si>
  <si>
    <t>100201275</t>
  </si>
  <si>
    <t>100201277</t>
  </si>
  <si>
    <t>100201281</t>
  </si>
  <si>
    <t>100201287</t>
  </si>
  <si>
    <t>100201290</t>
  </si>
  <si>
    <t>100201293</t>
  </si>
  <si>
    <t>100201295</t>
  </si>
  <si>
    <t>100201305</t>
  </si>
  <si>
    <t>100201308</t>
  </si>
  <si>
    <t>100201311</t>
  </si>
  <si>
    <t>100201317</t>
  </si>
  <si>
    <t>100201323</t>
  </si>
  <si>
    <t>100201327</t>
  </si>
  <si>
    <t>100201329</t>
  </si>
  <si>
    <t>100201351</t>
  </si>
  <si>
    <t>100201353</t>
  </si>
  <si>
    <t>100201371</t>
  </si>
  <si>
    <t>100201395</t>
  </si>
  <si>
    <t>100201410</t>
  </si>
  <si>
    <t>100201413</t>
  </si>
  <si>
    <t>100201417</t>
  </si>
  <si>
    <t>100201419</t>
  </si>
  <si>
    <t>100201431</t>
  </si>
  <si>
    <t>100201435</t>
  </si>
  <si>
    <t>100201440</t>
  </si>
  <si>
    <t>100201443</t>
  </si>
  <si>
    <t>100201449</t>
  </si>
  <si>
    <t>100201455</t>
  </si>
  <si>
    <t>100201461</t>
  </si>
  <si>
    <t>100201502</t>
  </si>
  <si>
    <t>100201505</t>
  </si>
  <si>
    <t>100201510</t>
  </si>
  <si>
    <t>100201511</t>
  </si>
  <si>
    <t>100201515</t>
  </si>
  <si>
    <t>100201520</t>
  </si>
  <si>
    <t>100201525</t>
  </si>
  <si>
    <t>100201527</t>
  </si>
  <si>
    <t>100201535</t>
  </si>
  <si>
    <t>100201537</t>
  </si>
  <si>
    <t>100201550</t>
  </si>
  <si>
    <t>100201555</t>
  </si>
  <si>
    <t>100201557</t>
  </si>
  <si>
    <t>100201580</t>
  </si>
  <si>
    <t>100201595</t>
  </si>
  <si>
    <t>100201610</t>
  </si>
  <si>
    <t>100201615</t>
  </si>
  <si>
    <t>100201620</t>
  </si>
  <si>
    <t>100201630</t>
  </si>
  <si>
    <t>100201640</t>
  </si>
  <si>
    <t>100201645</t>
  </si>
  <si>
    <t>100201650</t>
  </si>
  <si>
    <t>100201655</t>
  </si>
  <si>
    <t>100201660</t>
  </si>
  <si>
    <t>100201674</t>
  </si>
  <si>
    <t>100201676</t>
  </si>
  <si>
    <t>100206000</t>
  </si>
  <si>
    <t>100206111</t>
  </si>
  <si>
    <t>100206112</t>
  </si>
  <si>
    <t>100206113</t>
  </si>
  <si>
    <t>100206114</t>
  </si>
  <si>
    <t>100206115</t>
  </si>
  <si>
    <t>100206116</t>
  </si>
  <si>
    <t>100206117</t>
  </si>
  <si>
    <t>100206118</t>
  </si>
  <si>
    <t>100206119</t>
  </si>
  <si>
    <t>100206121</t>
  </si>
  <si>
    <t>100206122</t>
  </si>
  <si>
    <t>100206130</t>
  </si>
  <si>
    <t>100206131</t>
  </si>
  <si>
    <t>100206240</t>
  </si>
  <si>
    <t>100206241</t>
  </si>
  <si>
    <t>100208000</t>
  </si>
  <si>
    <t>100208020</t>
  </si>
  <si>
    <t>100208110</t>
  </si>
  <si>
    <t>100208120</t>
  </si>
  <si>
    <t>100208130</t>
  </si>
  <si>
    <t>100208140</t>
  </si>
  <si>
    <t>100208150</t>
  </si>
  <si>
    <t>100208160</t>
  </si>
  <si>
    <t>100208170</t>
  </si>
  <si>
    <t>100208210</t>
  </si>
  <si>
    <t>100210000</t>
  </si>
  <si>
    <t>100210106</t>
  </si>
  <si>
    <t>100210107</t>
  </si>
  <si>
    <t>100210108</t>
  </si>
  <si>
    <t>100210109</t>
  </si>
  <si>
    <t>100210110</t>
  </si>
  <si>
    <t>100210111</t>
  </si>
  <si>
    <t>100210112</t>
  </si>
  <si>
    <t>100210114</t>
  </si>
  <si>
    <t>100210115</t>
  </si>
  <si>
    <t>100210116</t>
  </si>
  <si>
    <t>100210117</t>
  </si>
  <si>
    <t>100210118</t>
  </si>
  <si>
    <t>100210125</t>
  </si>
  <si>
    <t>100210165</t>
  </si>
  <si>
    <t>100210166</t>
  </si>
  <si>
    <t>100210167</t>
  </si>
  <si>
    <t>100210168</t>
  </si>
  <si>
    <t>100210280</t>
  </si>
  <si>
    <t>100210281</t>
  </si>
  <si>
    <t>100210282</t>
  </si>
  <si>
    <t>100212000</t>
  </si>
  <si>
    <t>100212106</t>
  </si>
  <si>
    <t>100212108</t>
  </si>
  <si>
    <t>100212112</t>
  </si>
  <si>
    <t>100212114</t>
  </si>
  <si>
    <t>100212115</t>
  </si>
  <si>
    <t>100212116</t>
  </si>
  <si>
    <t>100212117</t>
  </si>
  <si>
    <t>100212118</t>
  </si>
  <si>
    <t>100212119</t>
  </si>
  <si>
    <t>100212122</t>
  </si>
  <si>
    <t>100212123</t>
  </si>
  <si>
    <t>100212124</t>
  </si>
  <si>
    <t>100212126</t>
  </si>
  <si>
    <t>100212131</t>
  </si>
  <si>
    <t>100212132</t>
  </si>
  <si>
    <t>100212133</t>
  </si>
  <si>
    <t>100212134</t>
  </si>
  <si>
    <t>100212211</t>
  </si>
  <si>
    <t>100212230</t>
  </si>
  <si>
    <t>100212513</t>
  </si>
  <si>
    <t>100213000</t>
  </si>
  <si>
    <t>100213002</t>
  </si>
  <si>
    <t>100213105</t>
  </si>
  <si>
    <t>100215000</t>
  </si>
  <si>
    <t>100215001</t>
  </si>
  <si>
    <t>100216000</t>
  </si>
  <si>
    <t>100216101</t>
  </si>
  <si>
    <t>100216102</t>
  </si>
  <si>
    <t>100216103</t>
  </si>
  <si>
    <t>100216104</t>
  </si>
  <si>
    <t>100216107</t>
  </si>
  <si>
    <t>100216108</t>
  </si>
  <si>
    <t>100216206</t>
  </si>
  <si>
    <t>100220000</t>
  </si>
  <si>
    <t>100220107</t>
  </si>
  <si>
    <t>100220108</t>
  </si>
  <si>
    <t>100220109</t>
  </si>
  <si>
    <t>100220110</t>
  </si>
  <si>
    <t>100220112</t>
  </si>
  <si>
    <t>100220113</t>
  </si>
  <si>
    <t>100220201</t>
  </si>
  <si>
    <t>100220203</t>
  </si>
  <si>
    <t>100230000</t>
  </si>
  <si>
    <t>100230101</t>
  </si>
  <si>
    <t>100230102</t>
  </si>
  <si>
    <t>100230106</t>
  </si>
  <si>
    <t>100230204</t>
  </si>
  <si>
    <t>100240000</t>
  </si>
  <si>
    <t>100240101</t>
  </si>
  <si>
    <t>100240204</t>
  </si>
  <si>
    <t>100339000</t>
  </si>
  <si>
    <t>100339001</t>
  </si>
  <si>
    <t>100351000</t>
  </si>
  <si>
    <t>100351100</t>
  </si>
  <si>
    <t>100351103</t>
  </si>
  <si>
    <t>101001000</t>
  </si>
  <si>
    <t>101001001</t>
  </si>
  <si>
    <t>101002000</t>
  </si>
  <si>
    <t>101002001</t>
  </si>
  <si>
    <t>101908000</t>
  </si>
  <si>
    <t>101908001</t>
  </si>
  <si>
    <t>102004000</t>
  </si>
  <si>
    <t>102004001</t>
  </si>
  <si>
    <t>102007000</t>
  </si>
  <si>
    <t>102007001</t>
  </si>
  <si>
    <t>102133000</t>
  </si>
  <si>
    <t>102133009</t>
  </si>
  <si>
    <t>102133010</t>
  </si>
  <si>
    <t>102133011</t>
  </si>
  <si>
    <t>102261000</t>
  </si>
  <si>
    <t>102261002</t>
  </si>
  <si>
    <t>102255000</t>
  </si>
  <si>
    <t>Childrens Village VI</t>
  </si>
  <si>
    <t>102706000</t>
  </si>
  <si>
    <t>102706003</t>
  </si>
  <si>
    <t>102706004</t>
  </si>
  <si>
    <t>Fox Creek Jr High School</t>
  </si>
  <si>
    <t>Mohave Accelerated Learning Center</t>
  </si>
  <si>
    <t>Sunrise Elementary</t>
  </si>
  <si>
    <t>Learning Foundation and Performing Arts Alta Mesa</t>
  </si>
  <si>
    <t>Learning Foundation and Performing Arts Gilbert</t>
  </si>
  <si>
    <t>Camelback Academy</t>
  </si>
  <si>
    <t>Camp Verde Unified District</t>
  </si>
  <si>
    <t>Camp Verde Elementary School</t>
  </si>
  <si>
    <t>Camp Verde High School</t>
  </si>
  <si>
    <t>Camp Verde Middle School</t>
  </si>
  <si>
    <t>Canon Elementary District</t>
  </si>
  <si>
    <t>Canon School</t>
  </si>
  <si>
    <t>Canyon State Academy</t>
  </si>
  <si>
    <t>Sycamore Canyon Ctr for Youth</t>
  </si>
  <si>
    <t>Cartwright Elementary District</t>
  </si>
  <si>
    <t>Bret R. Tarver</t>
  </si>
  <si>
    <t>Cartwright School</t>
  </si>
  <si>
    <t>Charles W. Harris School</t>
  </si>
  <si>
    <t>Desert Sands Middle School</t>
  </si>
  <si>
    <t>Estrella Middle School</t>
  </si>
  <si>
    <t>G. Frank Davidson</t>
  </si>
  <si>
    <t>Glenn L. Downs School</t>
  </si>
  <si>
    <t>Heatherbrae School</t>
  </si>
  <si>
    <t>Holiday Park School</t>
  </si>
  <si>
    <t>John F. Long</t>
  </si>
  <si>
    <t>Justine Spitalny School</t>
  </si>
  <si>
    <t>Manuel Pena Jr. School</t>
  </si>
  <si>
    <t>Peridot Lutheran Elementary School</t>
  </si>
  <si>
    <t>Phoenix Advantage Charter School</t>
  </si>
  <si>
    <t>Phoenix Day School for the Deaf</t>
  </si>
  <si>
    <t>Phoenix Elementary District</t>
  </si>
  <si>
    <t>Capitol Elementary School</t>
  </si>
  <si>
    <t>Garfield School</t>
  </si>
  <si>
    <t>Kenilworth Elementary School</t>
  </si>
  <si>
    <t>Magnet Traditional School</t>
  </si>
  <si>
    <t>Maie Bartlett Heard School</t>
  </si>
  <si>
    <t>Mary Mcleod Bethune School</t>
  </si>
  <si>
    <t>Marc T. Atkinson Middle School</t>
  </si>
  <si>
    <t>Palm Lane</t>
  </si>
  <si>
    <t>Peralta School</t>
  </si>
  <si>
    <t>St. Vincent de Paul</t>
  </si>
  <si>
    <t>Osborn Elementary District</t>
  </si>
  <si>
    <t>Clarendon School</t>
  </si>
  <si>
    <t>Longview Elementary School</t>
  </si>
  <si>
    <t>Osborn Middle School</t>
  </si>
  <si>
    <t>Solano School</t>
  </si>
  <si>
    <t>Our Lady of Perpetual Help School</t>
  </si>
  <si>
    <t>Owens Elementary School</t>
  </si>
  <si>
    <t>Page Unified District</t>
  </si>
  <si>
    <t>Desert View Elementary School</t>
  </si>
  <si>
    <t>Page High School</t>
  </si>
  <si>
    <t>Page Middle School</t>
  </si>
  <si>
    <t>Tse'yaato' High School</t>
  </si>
  <si>
    <t>STAR Charter School</t>
  </si>
  <si>
    <t>Palo Verde Elementary District</t>
  </si>
  <si>
    <t>Palo Verde Elementary School</t>
  </si>
  <si>
    <t>Paloma School District</t>
  </si>
  <si>
    <t>Kiser Elementary School</t>
  </si>
  <si>
    <t>Palominas Elementary District</t>
  </si>
  <si>
    <t>Palominas Elementary School</t>
  </si>
  <si>
    <t>Valley View Elementary School</t>
  </si>
  <si>
    <t>Pan-American Elementary Charter</t>
  </si>
  <si>
    <t>Pan-American Charter School</t>
  </si>
  <si>
    <t>Paradise Valley Unified District</t>
  </si>
  <si>
    <t>Aire Libre Elementary School</t>
  </si>
  <si>
    <t>Boulder Creek Elementary School</t>
  </si>
  <si>
    <t>Cactus View Elementary School</t>
  </si>
  <si>
    <t>Campo Bello Elementary School</t>
  </si>
  <si>
    <t>Copper Canyon Elementary School</t>
  </si>
  <si>
    <t>Desert Cove Elementary School</t>
  </si>
  <si>
    <t>Desert Shadows Elementary School</t>
  </si>
  <si>
    <t>Desert Trails Elementary School</t>
  </si>
  <si>
    <t>Eagle Ridge Elementary School</t>
  </si>
  <si>
    <t>Echo Mountain Primary School</t>
  </si>
  <si>
    <t>Explorer Middle School</t>
  </si>
  <si>
    <t>Foothills Elementary School</t>
  </si>
  <si>
    <t>Grayhawk Elementary School</t>
  </si>
  <si>
    <t>Greenway Middle School</t>
  </si>
  <si>
    <t>Hidden Hills Elementary School</t>
  </si>
  <si>
    <t>Horizon High School</t>
  </si>
  <si>
    <t>Indian Bend Elementary School</t>
  </si>
  <si>
    <t>Larkspur Elementary School</t>
  </si>
  <si>
    <t>Mercury Mine Elementary School</t>
  </si>
  <si>
    <t>Mountain Trail Middle School</t>
  </si>
  <si>
    <t>Vista Verde Middle School</t>
  </si>
  <si>
    <t>Wildfire Elementary School</t>
  </si>
  <si>
    <t>Paramount Education Studies Inc</t>
  </si>
  <si>
    <t>Paramount Academy</t>
  </si>
  <si>
    <t>Parker Unified School District</t>
  </si>
  <si>
    <t>Blake Primary School</t>
  </si>
  <si>
    <t>Le Pera Elementary School</t>
  </si>
  <si>
    <t>Parker High School</t>
  </si>
  <si>
    <t>Wallace Elementary School</t>
  </si>
  <si>
    <t>Desert Heights Charter School</t>
  </si>
  <si>
    <t>Cerbat Elementary</t>
  </si>
  <si>
    <t>Hualapai Elementary</t>
  </si>
  <si>
    <t>Kingman Middle School</t>
  </si>
  <si>
    <t>La Senita Elementary</t>
  </si>
  <si>
    <t>Manzanita Elementary</t>
  </si>
  <si>
    <t>Mt Tipton Elementary School</t>
  </si>
  <si>
    <t>Kirkland Elementary District</t>
  </si>
  <si>
    <t>Kirkland Elementary School</t>
  </si>
  <si>
    <t>Kyrene Elementary District</t>
  </si>
  <si>
    <t>C I Waggoner School</t>
  </si>
  <si>
    <t>Kyrene Akimel A-Al Middle School</t>
  </si>
  <si>
    <t>Kyrene Altadena Middle School</t>
  </si>
  <si>
    <t>Kyrene Aprende Middle School</t>
  </si>
  <si>
    <t>Kyrene Centennial Middle School</t>
  </si>
  <si>
    <t>Kyrene de la Colina School</t>
  </si>
  <si>
    <t>Kyrene de la Esperanza School</t>
  </si>
  <si>
    <t>Kyrene de la Estrella Elementary School</t>
  </si>
  <si>
    <t>Kyrene de la Mariposa School</t>
  </si>
  <si>
    <t>Kyrene de la Mirada School</t>
  </si>
  <si>
    <t>Kyrene de la Paloma School</t>
  </si>
  <si>
    <t>Kyrene de la Sierra School</t>
  </si>
  <si>
    <t>Kyrene de las Brisas School</t>
  </si>
  <si>
    <t>Kyrene de las Lomas School</t>
  </si>
  <si>
    <t>Kyrene de las Manitas School</t>
  </si>
  <si>
    <t>Kyrene de los Cerritos School</t>
  </si>
  <si>
    <t>Kyrene De Los Lagos School</t>
  </si>
  <si>
    <t>Kyrene de los Ninos School</t>
  </si>
  <si>
    <t>Kyrene del Cielo School</t>
  </si>
  <si>
    <t>Kyrene del Milenio</t>
  </si>
  <si>
    <t>Kyrene del Norte School</t>
  </si>
  <si>
    <t>Kyrene del Pueblo Middle School</t>
  </si>
  <si>
    <t>Kyrene Middle School</t>
  </si>
  <si>
    <t>Kyrene Monte Vista School</t>
  </si>
  <si>
    <t>Amparo</t>
  </si>
  <si>
    <t>Diamondback</t>
  </si>
  <si>
    <t>Victoria</t>
  </si>
  <si>
    <t>Tavan Elementary School</t>
  </si>
  <si>
    <t>Yavapai Elementary School</t>
  </si>
  <si>
    <t>Bonita Elementary District</t>
  </si>
  <si>
    <t>Bonita Elementary School</t>
  </si>
  <si>
    <t>Bouse Elementary District</t>
  </si>
  <si>
    <t>Bouse Elementary School</t>
  </si>
  <si>
    <t>Bradley Academy of Excellence</t>
  </si>
  <si>
    <t>Buckeye Elementary District</t>
  </si>
  <si>
    <t>Bales Elementary School</t>
  </si>
  <si>
    <t>Seba Dalkai School</t>
  </si>
  <si>
    <t>Second Mesa Day School</t>
  </si>
  <si>
    <t>Second Mesa Day</t>
  </si>
  <si>
    <t>Sedona-Oak Creek JUSD #9</t>
  </si>
  <si>
    <t>Big Park Community School</t>
  </si>
  <si>
    <t>West Sedona Elementary School</t>
  </si>
  <si>
    <t>Seligman Unified District</t>
  </si>
  <si>
    <t>Seligman High School</t>
  </si>
  <si>
    <t>Sentinel Elementary District</t>
  </si>
  <si>
    <t>Sentinel Elementary School</t>
  </si>
  <si>
    <t>Show Low Unified District</t>
  </si>
  <si>
    <t>Linden Elementary School</t>
  </si>
  <si>
    <t>Show Low High School</t>
  </si>
  <si>
    <t>Show Low Junior High School</t>
  </si>
  <si>
    <t>Sierra Vista Unified District</t>
  </si>
  <si>
    <t>Bella Vista Elementary School</t>
  </si>
  <si>
    <t>Buena High School</t>
  </si>
  <si>
    <t>Carmichael Elementary School</t>
  </si>
  <si>
    <t>Huachuca Mountain Elementary School</t>
  </si>
  <si>
    <t>Canyon Elementary School</t>
  </si>
  <si>
    <t>Centennial High School</t>
  </si>
  <si>
    <t>Cheyenne Elementary School</t>
  </si>
  <si>
    <t>Copperwood School</t>
  </si>
  <si>
    <t>Cotton Boll School</t>
  </si>
  <si>
    <t>Country Meadows Elementary School</t>
  </si>
  <si>
    <t>Coyote Hills Elementary School</t>
  </si>
  <si>
    <t>Desert Harbor Elementary School</t>
  </si>
  <si>
    <t>Desert Palms Elementary School</t>
  </si>
  <si>
    <t>Desert Valley Elementary School</t>
  </si>
  <si>
    <t>Heritage School</t>
  </si>
  <si>
    <t>Ira A Murphy</t>
  </si>
  <si>
    <t>Ironwood High School</t>
  </si>
  <si>
    <t>Kachina Elementary School</t>
  </si>
  <si>
    <t>Liberty High School</t>
  </si>
  <si>
    <t>Marshall Ranch Elementary School</t>
  </si>
  <si>
    <t>Oakwood Elementary School</t>
  </si>
  <si>
    <t>Oasis Elementary School</t>
  </si>
  <si>
    <t>Parkridge Elementary</t>
  </si>
  <si>
    <t>Paseo Verde Elementary School</t>
  </si>
  <si>
    <t>Peoria Elementary School</t>
  </si>
  <si>
    <t>Peoria High School</t>
  </si>
  <si>
    <t>Raymond S. Kellis</t>
  </si>
  <si>
    <t>Sahuaro Ranch Elementary School</t>
  </si>
  <si>
    <t>Santa Fe Elementary School</t>
  </si>
  <si>
    <t>Sky View Elementary School</t>
  </si>
  <si>
    <t>Sun Valley Elementary School</t>
  </si>
  <si>
    <t>Sundance Elementary School</t>
  </si>
  <si>
    <t>Sunrise Mountain High School</t>
  </si>
  <si>
    <t>Vistancia Elementary School</t>
  </si>
  <si>
    <t>Zuni Hills Elementary School</t>
  </si>
  <si>
    <t>Walter J Meyer School</t>
  </si>
  <si>
    <t>Starlight Park School</t>
  </si>
  <si>
    <t>Sunset School</t>
  </si>
  <si>
    <t>Tomahawk School</t>
  </si>
  <si>
    <t>Casa Blanca Community School</t>
  </si>
  <si>
    <t>Casa Blanca Elementary School</t>
  </si>
  <si>
    <t>Casa de los Ninos</t>
  </si>
  <si>
    <t>Casa Grande Elementary District</t>
  </si>
  <si>
    <t>Cactus Middle School</t>
  </si>
  <si>
    <t>Casa Grande Middle School</t>
  </si>
  <si>
    <t>Cholla Elementary School</t>
  </si>
  <si>
    <t>Cottonwood Elementary School</t>
  </si>
  <si>
    <t>Desert Willow Elementary School</t>
  </si>
  <si>
    <t>Evergreen Elementary School</t>
  </si>
  <si>
    <t>Ironwood School</t>
  </si>
  <si>
    <t>McCartney Ranch Elementary School</t>
  </si>
  <si>
    <t>Mesquite Elementary School</t>
  </si>
  <si>
    <t>Palo Verde School</t>
  </si>
  <si>
    <t>Saguaro Elementary School</t>
  </si>
  <si>
    <t>Villago Middle School</t>
  </si>
  <si>
    <t>Casa Grande Union High School District</t>
  </si>
  <si>
    <t>Casa Grande Union High School</t>
  </si>
  <si>
    <t>Casa Verde High School</t>
  </si>
  <si>
    <t>Wade Carpenter Middle School</t>
  </si>
  <si>
    <t>Lavell Home</t>
  </si>
  <si>
    <t>Roadrunner Home</t>
  </si>
  <si>
    <t>Omega Alpha Academy</t>
  </si>
  <si>
    <t>Desert Mountain Elementary</t>
  </si>
  <si>
    <t>Frances Brandon-Pickett Elementary</t>
  </si>
  <si>
    <t>Jack Barnes Elementary School</t>
  </si>
  <si>
    <t>Queen Creek Elementary School</t>
  </si>
  <si>
    <t>Queen Creek High School</t>
  </si>
  <si>
    <t>Lake Havasu Unified District</t>
  </si>
  <si>
    <t>Havasupai Elementary School</t>
  </si>
  <si>
    <t>Jamaica Elementary School</t>
  </si>
  <si>
    <t>Lake Havasu High School</t>
  </si>
  <si>
    <t>Omega Alpha Academy School</t>
  </si>
  <si>
    <t>Oracle Elementary District</t>
  </si>
  <si>
    <t>Mountain Vista School</t>
  </si>
  <si>
    <t>(928) 537-5463</t>
  </si>
  <si>
    <t>(928) 537-1820</t>
  </si>
  <si>
    <t>VERNON ELEMENTARY SCHOOL</t>
  </si>
  <si>
    <t>MCNARY ELEMENTARY SCHOOL</t>
  </si>
  <si>
    <t>HUACHUCA CITY SCHOOL</t>
  </si>
  <si>
    <t>PO BOX 1000</t>
  </si>
  <si>
    <t>WALTER J MEYER SCHOOL</t>
  </si>
  <si>
    <t>TOMBSTONE HIGH SCHOOL</t>
  </si>
  <si>
    <t>(520) 457-2215</t>
  </si>
  <si>
    <t>GREENWAY PRIMARY SCHOOL</t>
  </si>
  <si>
    <t>LOWELL SCHOOL</t>
  </si>
  <si>
    <t>BISBEE HIGH SCHOOL</t>
  </si>
  <si>
    <t>BENSON PRIMARY SCHOOL</t>
  </si>
  <si>
    <t>BENSON MIDDLE SCHOOL</t>
  </si>
  <si>
    <t>BENSON HIGH SCHOOL</t>
  </si>
  <si>
    <t>WILLCOX ELEMENTARY SCHOOL</t>
  </si>
  <si>
    <t>WILLCOX MIDDLE SCHOOL</t>
  </si>
  <si>
    <t>360 N BISBEE AVE</t>
  </si>
  <si>
    <t>(520) 384-6322</t>
  </si>
  <si>
    <t>WILLCOX HIGH SCHOOL</t>
  </si>
  <si>
    <t>240 N BISBEE AVE</t>
  </si>
  <si>
    <t>BOWIE ELEMENTARY SCHOOL</t>
  </si>
  <si>
    <t>BOWIE HIGH SCHOOL</t>
  </si>
  <si>
    <t>SAN SIMON SCHOOL</t>
  </si>
  <si>
    <t>ST DAVID ELEMENTARY SCHOOL</t>
  </si>
  <si>
    <t>PO BOX 70</t>
  </si>
  <si>
    <t>ST DAVID HIGH SCHOOL</t>
  </si>
  <si>
    <t>CLAWSON SCHOOL</t>
  </si>
  <si>
    <t>JOE CARLSON ELEMENTARY SCHOOL</t>
  </si>
  <si>
    <t>FARAS ELEMENTARY SCHOOL</t>
  </si>
  <si>
    <t>PO BOX 1237</t>
  </si>
  <si>
    <t>SARAH MARLEY SCHOOL</t>
  </si>
  <si>
    <t>STEVENSON ELEMENTARY SCHOOL</t>
  </si>
  <si>
    <t>(520) 364-2442</t>
  </si>
  <si>
    <t>RAY BORANE MIDDLE SCHOOL</t>
  </si>
  <si>
    <t>PAUL H HUBER JR HIGH SCHOOL</t>
  </si>
  <si>
    <t>DOUGLAS HIGH SCHOOL</t>
  </si>
  <si>
    <t>BELLA VISTA ELEMENTARY SCHOOL</t>
  </si>
  <si>
    <t>CARMICHAEL ELEMENTARY SCHOOL</t>
  </si>
  <si>
    <t>HUACHUCA MOUNTAIN ELEMENTARY SCHOOL</t>
  </si>
  <si>
    <t>PUEBLO DEL SOL ELEMENTARY SCHOOL</t>
  </si>
  <si>
    <t>5130 PASEO LAS PALMAS</t>
  </si>
  <si>
    <t>TOWN &amp; COUNTRY ELEMENTARY SCHOOL</t>
  </si>
  <si>
    <t>VILLAGE MEADOWS ELEMENTARY SCHOOL</t>
  </si>
  <si>
    <t>905 EL CAMINO REAL</t>
  </si>
  <si>
    <t>BUENA HIGH SCHOOL</t>
  </si>
  <si>
    <t>NACO ELEMENTARY SCHOOL</t>
  </si>
  <si>
    <t>COCHISE ELEMENTARY SCHOOL</t>
  </si>
  <si>
    <t>APACHE ELEMENTARY SCHOOL</t>
  </si>
  <si>
    <t>PALOMINAS ELEMENTARY SCHOOL</t>
  </si>
  <si>
    <t>PO BOX 38</t>
  </si>
  <si>
    <t>VALLEY VIEW ELEMENTARY SCHOOL</t>
  </si>
  <si>
    <t>(520) 642-3356</t>
  </si>
  <si>
    <t>MCNEAL ELEMENTARY SCHOOL</t>
  </si>
  <si>
    <t>POMERENE ELEMENTARY SCHOOL</t>
  </si>
  <si>
    <t>ELFRIDA ELEMENTARY SCHOOL</t>
  </si>
  <si>
    <t>PEARCE ELEMENTARY SCHOOL</t>
  </si>
  <si>
    <t>ASH CREEK ELEMENTARY</t>
  </si>
  <si>
    <t>VALLEY UNION HIGH SCHOOL</t>
  </si>
  <si>
    <t>PO BOX 158</t>
  </si>
  <si>
    <t>(520) 459-4113</t>
  </si>
  <si>
    <t>(520) 459-4121</t>
  </si>
  <si>
    <t>1169 N. COLOMBO DRIVE</t>
  </si>
  <si>
    <t>(520) 458-4200</t>
  </si>
  <si>
    <t>(520) 458-6396</t>
  </si>
  <si>
    <t>(520) 364-2616</t>
  </si>
  <si>
    <t>(520) 805-1558</t>
  </si>
  <si>
    <t>CENTER FOR ACADEMIC SUCCESS #4</t>
  </si>
  <si>
    <t>(520) 805-1549</t>
  </si>
  <si>
    <t>CENTER FOR ACADEMIC SUCCESS #5</t>
  </si>
  <si>
    <t>(520) 805-1261</t>
  </si>
  <si>
    <t>OMEGA ALPHA ACADEMY SCHOOL</t>
  </si>
  <si>
    <t>(928) 773-8427</t>
  </si>
  <si>
    <t>MANUEL DEMIGUEL ELEMENTARY SCHOOL</t>
  </si>
  <si>
    <t>3500 S GILLENWATER DR</t>
  </si>
  <si>
    <t>STURGEON CROMER ELEMENTARY SCHOOL</t>
  </si>
  <si>
    <t>LURA KINSEY ELEMENTARY SCHOOL</t>
  </si>
  <si>
    <t>EVA MARSHALL ELEMENTARY SCHOOL</t>
  </si>
  <si>
    <t>W F KILLIP ELEMENTARY SCHOOL</t>
  </si>
  <si>
    <t>2300 E 6TH AVE</t>
  </si>
  <si>
    <t>CHARLES W SECHRIST ELEMENTARY SCHOOL</t>
  </si>
  <si>
    <t>JOHN Q THOMAS ELEMENTARY SCHOOL</t>
  </si>
  <si>
    <t>LEUPP PUBLIC SCHOOL</t>
  </si>
  <si>
    <t>WEITZEL'S PUENTE DE HOZHO BILINGUAL MAGNET SCHOOL</t>
  </si>
  <si>
    <t>THOMAS M KNOLES ELEMENTARY SCHOOL</t>
  </si>
  <si>
    <t>MOUNT ELDEN MIDDLE SCHOOL</t>
  </si>
  <si>
    <t>SINAGUA MIDDLE SCHOOL</t>
  </si>
  <si>
    <t>(928) 527-5500</t>
  </si>
  <si>
    <t>(928) 527-5561</t>
  </si>
  <si>
    <t>FLAGSTAFF HIGH SCHOOL</t>
  </si>
  <si>
    <t>(928) 773-8100</t>
  </si>
  <si>
    <t>Robins Elementary School</t>
  </si>
  <si>
    <t>Robison Elementary School</t>
  </si>
  <si>
    <t>Roskruge Bilingual Magnet Middle School</t>
  </si>
  <si>
    <t>Sabino High School</t>
  </si>
  <si>
    <t>Sahuaro High School</t>
  </si>
  <si>
    <t>Sam Hughes Elementary</t>
  </si>
  <si>
    <t>Santa Rita High School</t>
  </si>
  <si>
    <t>Secrist Middle School</t>
  </si>
  <si>
    <t>Soleng Tom Elementary School</t>
  </si>
  <si>
    <t>Southwest Alternative Middle School</t>
  </si>
  <si>
    <t>Cloves C Campbell Sr Elementary School</t>
  </si>
  <si>
    <t>Ed &amp; Verma Pastor Elementary School</t>
  </si>
  <si>
    <t>Ignacio Conchos School</t>
  </si>
  <si>
    <t>John F Kennedy Elementary School</t>
  </si>
  <si>
    <t>John R Davis School</t>
  </si>
  <si>
    <t>Maxine O Bush Elementary School</t>
  </si>
  <si>
    <t>Telesis Preparatory Academy</t>
  </si>
  <si>
    <t>Thunderbolt Middle School</t>
  </si>
  <si>
    <t>Liberty Elementary District</t>
  </si>
  <si>
    <t>Estrella Mountain Elementary School</t>
  </si>
  <si>
    <t>Freedom Elementary School</t>
  </si>
  <si>
    <t>Liberty Elementary School</t>
  </si>
  <si>
    <t>Rainbow Valley Elementary School</t>
  </si>
  <si>
    <t>Westar Elementary School</t>
  </si>
  <si>
    <t>Litchfield Elementary District</t>
  </si>
  <si>
    <t>Arts Academy at Estrella Mountain</t>
  </si>
  <si>
    <t>Barbara B. Robey Elementary School</t>
  </si>
  <si>
    <t>Corte Sierra Elementary School</t>
  </si>
  <si>
    <t>Dreaming Summit Elementary</t>
  </si>
  <si>
    <t>Heritage Elementary School</t>
  </si>
  <si>
    <t>Litchfield Elementary School</t>
  </si>
  <si>
    <t>Palm Valley Elementary</t>
  </si>
  <si>
    <t>Rancho Santa Fe Elementary School</t>
  </si>
  <si>
    <t>Scott L Libby Elementary School</t>
  </si>
  <si>
    <t>Verrado Middle School</t>
  </si>
  <si>
    <t>Western Sky Middle School</t>
  </si>
  <si>
    <t>Wigwam Creek Middle School</t>
  </si>
  <si>
    <t>Littlefield Unified District</t>
  </si>
  <si>
    <t>Beaver Dam Elementary</t>
  </si>
  <si>
    <t>Beaver Dam High School</t>
  </si>
  <si>
    <t>Littleton Elementary District</t>
  </si>
  <si>
    <t>Collier Elementary School</t>
  </si>
  <si>
    <t>Country Place Elementary</t>
  </si>
  <si>
    <t>Estrella Vista Elementary School</t>
  </si>
  <si>
    <t>Littleton Elementary School</t>
  </si>
  <si>
    <t>Quentin Elementary School</t>
  </si>
  <si>
    <t>Lourdes Catholic School</t>
  </si>
  <si>
    <t>Madison Elementary District</t>
  </si>
  <si>
    <t>Madison #1 Elementary School</t>
  </si>
  <si>
    <t>Madison Camelview Elementary</t>
  </si>
  <si>
    <t>Madison Heights Elementary School</t>
  </si>
  <si>
    <t>Madison Meadows School</t>
  </si>
  <si>
    <t>Madison Park School</t>
  </si>
  <si>
    <t>Madison Richard Simis School</t>
  </si>
  <si>
    <t>Madison Rose Lane School</t>
  </si>
  <si>
    <t>Madison Traditional Academy</t>
  </si>
  <si>
    <t>Maine Consolidated School District</t>
  </si>
  <si>
    <t>Maine Consolidated School</t>
  </si>
  <si>
    <t>Mammoth-San Manuel Unified District</t>
  </si>
  <si>
    <t>First Avenue Elementary School</t>
  </si>
  <si>
    <t>Mammoth Elementary School</t>
  </si>
  <si>
    <t>San Manuel High School</t>
  </si>
  <si>
    <t>Marana Unified District</t>
  </si>
  <si>
    <t>Butterfield Elementary School</t>
  </si>
  <si>
    <t>Coyote Trail Elementary School</t>
  </si>
  <si>
    <t>Degrazia Elementary School</t>
  </si>
  <si>
    <t>Agua Caliente School</t>
  </si>
  <si>
    <t>Emily Gray Junior High School</t>
  </si>
  <si>
    <t>Tanque Verde Elementary School</t>
  </si>
  <si>
    <t>Tempe School District</t>
  </si>
  <si>
    <t>Aguilar School</t>
  </si>
  <si>
    <t>Arredondo Elementary School</t>
  </si>
  <si>
    <t>Broadmor Elementary School</t>
  </si>
  <si>
    <t>Santa Rosa Elementary School</t>
  </si>
  <si>
    <t>Mary C O'Brien Accommodation District</t>
  </si>
  <si>
    <t>Mary C  O'Brien Elementary School</t>
  </si>
  <si>
    <t>Villa Oasis Interscholastic Center For Education (voice)</t>
  </si>
  <si>
    <t>Mary's Mission and Developmental Center</t>
  </si>
  <si>
    <t>Mary's Mission</t>
  </si>
  <si>
    <t>Mary's Mission - Boys Unit - Main Office</t>
  </si>
  <si>
    <t>Mary's Mission - Hereford Girls Unit</t>
  </si>
  <si>
    <t>Fuller Elementary School</t>
  </si>
  <si>
    <t>Gililland Middle School</t>
  </si>
  <si>
    <t>Holdeman Elementary School</t>
  </si>
  <si>
    <t>Hudson Elementary School</t>
  </si>
  <si>
    <t>Laird Elementary School</t>
  </si>
  <si>
    <t>Nevitt Elementary School</t>
  </si>
  <si>
    <t>Rover Elementary School</t>
  </si>
  <si>
    <t>Ward Traditional Academy</t>
  </si>
  <si>
    <t>Wood School</t>
  </si>
  <si>
    <t>Thatcher Unified District</t>
  </si>
  <si>
    <t>Jack Daley Primary School</t>
  </si>
  <si>
    <t>Thatcher Elementary School</t>
  </si>
  <si>
    <t>Thatcher High School</t>
  </si>
  <si>
    <t>Thatcher Middle School</t>
  </si>
  <si>
    <t>THE NEW FOUNDATION</t>
  </si>
  <si>
    <t>Blume House</t>
  </si>
  <si>
    <t>Cambell House</t>
  </si>
  <si>
    <t>Madison House</t>
  </si>
  <si>
    <t>Tolleson Elementary District</t>
  </si>
  <si>
    <t>Arizona Desert Elementary School</t>
  </si>
  <si>
    <t>Desert Oasis Elementary School</t>
  </si>
  <si>
    <t>Porfirio H. Gonzales Elementary School</t>
  </si>
  <si>
    <t>Falcon Hill Elementary School</t>
  </si>
  <si>
    <t>Field Elementary School</t>
  </si>
  <si>
    <t>Franklin West Elementary</t>
  </si>
  <si>
    <t>Fremont Junior High School</t>
  </si>
  <si>
    <t>Guerrero Elementary School</t>
  </si>
  <si>
    <t>Hale Elementary School</t>
  </si>
  <si>
    <t>Hermosa Vista Elementary School</t>
  </si>
  <si>
    <t>Highland Elementary School</t>
  </si>
  <si>
    <t>Holmes Elementary School</t>
  </si>
  <si>
    <t>Irving Elementary School</t>
  </si>
  <si>
    <t>Ishikawa Elementary School</t>
  </si>
  <si>
    <t>Ball Charter Schools (Hearn)</t>
  </si>
  <si>
    <t>Balsz Elementary District</t>
  </si>
  <si>
    <t>Brunson-Lee Elementary School</t>
  </si>
  <si>
    <t>Griffith Elementary School</t>
  </si>
  <si>
    <t>Beaver Creek Elementary District</t>
  </si>
  <si>
    <t>Beaver Creek School</t>
  </si>
  <si>
    <t>Johnson Elementary School</t>
  </si>
  <si>
    <t>Keller Elementary School</t>
  </si>
  <si>
    <t>Kerr Elementary School</t>
  </si>
  <si>
    <t>Kino Junior High School</t>
  </si>
  <si>
    <t>Las Sendas Elementary School</t>
  </si>
  <si>
    <t>Lehi Elementary School</t>
  </si>
  <si>
    <t>SCHOOLS ONLY</t>
  </si>
  <si>
    <t>NON-SCHOOLS</t>
  </si>
  <si>
    <t>Morristown Elementary School</t>
  </si>
  <si>
    <t>Murphy Elementary District</t>
  </si>
  <si>
    <t>Alfred F Garcia School</t>
  </si>
  <si>
    <t>Arthur M Hamilton School</t>
  </si>
  <si>
    <t>Jack L Kuban Elementary School</t>
  </si>
  <si>
    <t>Liberty Traditional Charter School</t>
  </si>
  <si>
    <t>SABIS International</t>
  </si>
  <si>
    <t>St. Matthew School</t>
  </si>
  <si>
    <t>William R Sullivan Elementary School</t>
  </si>
  <si>
    <t>Naco Elementary District</t>
  </si>
  <si>
    <t>Naco Elementary School</t>
  </si>
  <si>
    <t>Nadaburg Unified School District</t>
  </si>
  <si>
    <t>Nadaburg Elementary School</t>
  </si>
  <si>
    <t>New Horizon School for the Performing Arts</t>
  </si>
  <si>
    <t>Robert Bracker Elementary</t>
  </si>
  <si>
    <t>Tucson Magnet High School</t>
  </si>
  <si>
    <t>Tully Elementary Accelerated Magnet School</t>
  </si>
  <si>
    <t>Utterback Middle School</t>
  </si>
  <si>
    <t>Valencia Middle School</t>
  </si>
  <si>
    <t>Van Buskirk Elementary School</t>
  </si>
  <si>
    <t>(928) 348-7021</t>
  </si>
  <si>
    <t>SAFFORD MIDDLE SCHOOL</t>
  </si>
  <si>
    <t>(928) 348-7040</t>
  </si>
  <si>
    <t>(928) 348-7041</t>
  </si>
  <si>
    <t>RUTH POWELL ELEMENTARY SCHOOL</t>
  </si>
  <si>
    <t>(928) 348-7030</t>
  </si>
  <si>
    <t>(928) 348-7031</t>
  </si>
  <si>
    <t>SAFFORD HIGH SCHOOL</t>
  </si>
  <si>
    <t>(928) 348-7050</t>
  </si>
  <si>
    <t>(928) 348-7057</t>
  </si>
  <si>
    <t>MT GRAHAM HIGH SCHOOL</t>
  </si>
  <si>
    <t>(928) 348-7060</t>
  </si>
  <si>
    <t>(928) 348-7061</t>
  </si>
  <si>
    <t>JACK DALEY PRIMARY SCHOOL</t>
  </si>
  <si>
    <t>THATCHER ELEMENTARY SCHOOL</t>
  </si>
  <si>
    <t>THATCHER MIDDLE SCHOOL</t>
  </si>
  <si>
    <t>THATCHER HIGH SCHOOL</t>
  </si>
  <si>
    <t>PIMA ELEMENTARY SCHOOL</t>
  </si>
  <si>
    <t>PIMA HIGH SCHOOL</t>
  </si>
  <si>
    <t>PO BOX 429</t>
  </si>
  <si>
    <t>FORT THOMAS ELEMENTARY SCHOOL</t>
  </si>
  <si>
    <t>PO BOX 55</t>
  </si>
  <si>
    <t>(928) 485-2433</t>
  </si>
  <si>
    <t>(928) 485-3068</t>
  </si>
  <si>
    <t>FORT THOMAS HIGH SCHOOL</t>
  </si>
  <si>
    <t>HIGHWAY 70</t>
  </si>
  <si>
    <t>SOLOMON ELEMENTARY SCHOOL</t>
  </si>
  <si>
    <t>BONITA ELEMENTARY SCHOOL</t>
  </si>
  <si>
    <t>DISCOVERY PLUS ACADEMY</t>
  </si>
  <si>
    <t>(928) 485-2498</t>
  </si>
  <si>
    <t>(928) 485-2508</t>
  </si>
  <si>
    <t>DUNCAN ELEMENTARY</t>
  </si>
  <si>
    <t>DUNCAN HIGH SCHOOL</t>
  </si>
  <si>
    <t>PO BOX 710</t>
  </si>
  <si>
    <t>PO BOX 1060</t>
  </si>
  <si>
    <t>ADAMS ELEMENTARY SCHOOL</t>
  </si>
  <si>
    <t>EDISON ELEMENTARY SCHOOL</t>
  </si>
  <si>
    <t>EMERSON ELEMENTARY SCHOOL</t>
  </si>
  <si>
    <t>HOLMES ELEMENTARY SCHOOL</t>
  </si>
  <si>
    <t>948 S HORNE</t>
  </si>
  <si>
    <t>IRVING ELEMENTARY SCHOOL</t>
  </si>
  <si>
    <t>JEFFERSON ELEMENTARY SCHOOL</t>
  </si>
  <si>
    <t>LEHI ELEMENTARY SCHOOL</t>
  </si>
  <si>
    <t>LINCOLN ELEMENTARY SCHOOL</t>
  </si>
  <si>
    <t>LONGFELLOW ELEMENTARY SCHOOL</t>
  </si>
  <si>
    <t>LOWELL ELEMENTARY SCHOOL</t>
  </si>
  <si>
    <t>FRANKLIN WEST ELEMENTARY</t>
  </si>
  <si>
    <t>WEBSTER ELEMENTARY SCHOOL</t>
  </si>
  <si>
    <t>WHITTIER ELEMENTARY SCHOOL</t>
  </si>
  <si>
    <t>WHITMAN ELEMENTARY SCHOOL</t>
  </si>
  <si>
    <t>CPLC Community Schools dba Toltecalli High School</t>
  </si>
  <si>
    <t>Toltecali High School</t>
  </si>
  <si>
    <t>Shadow Ridge High School</t>
  </si>
  <si>
    <t>EAGLE College Prep</t>
  </si>
  <si>
    <t>Magma Ranch K8 School</t>
  </si>
  <si>
    <t>Poston Butte High School</t>
  </si>
  <si>
    <t>Jefferson Academy of Advanced Learning</t>
  </si>
  <si>
    <t>Mt. Turnbull Academy</t>
  </si>
  <si>
    <t>Campo Verde High School</t>
  </si>
  <si>
    <t>Neely Traditional Academy</t>
  </si>
  <si>
    <t>Great Hearts Academies - Teleos Prep</t>
  </si>
  <si>
    <t>Ha:san Educational Services</t>
  </si>
  <si>
    <t>Ha:san Preparatory &amp; Leadership School</t>
  </si>
  <si>
    <t>Integrity Education Incorporated</t>
  </si>
  <si>
    <t>Integrity Education Centre</t>
  </si>
  <si>
    <t>Combs High School</t>
  </si>
  <si>
    <t>LEAD Charter Schools</t>
  </si>
  <si>
    <t>Leading Edge Academy at East Mesa</t>
  </si>
  <si>
    <t>Leupp Schools Inc.</t>
  </si>
  <si>
    <t>Leupp Schools</t>
  </si>
  <si>
    <t>L. Thomas Heck Middle School</t>
  </si>
  <si>
    <t>Verrado Elementary School</t>
  </si>
  <si>
    <t>Maricopa County Community College District dba Gateway Early College High School</t>
  </si>
  <si>
    <t>Math and Science Success Academy</t>
  </si>
  <si>
    <t>Mayer High School</t>
  </si>
  <si>
    <t>Franklin Junior High School</t>
  </si>
  <si>
    <t>Most Holy Trinity Catholic School</t>
  </si>
  <si>
    <t>Kids at Hope Academy - Central</t>
  </si>
  <si>
    <t>Lake Pleasant Elementary</t>
  </si>
  <si>
    <t>Research Based Education Corporation</t>
  </si>
  <si>
    <t>Paulden Community School</t>
  </si>
  <si>
    <t>Riverside Traditional School</t>
  </si>
  <si>
    <t>Sage Academy</t>
  </si>
  <si>
    <t>San Miguel Catholic High School</t>
  </si>
  <si>
    <t>Redfield Elementary School</t>
  </si>
  <si>
    <t>Nikolaus Homestead Elementary School</t>
  </si>
  <si>
    <t>Whipple Ranch Elementary School</t>
  </si>
  <si>
    <t>Sonoran Science Academy - Davis Monthan</t>
  </si>
  <si>
    <t>Southwest Education Center - Casa Grande</t>
  </si>
  <si>
    <t>Theodore Roosevelt School</t>
  </si>
  <si>
    <t>Sierra Linda High School</t>
  </si>
  <si>
    <t>Rincon Vista Middle School</t>
  </si>
  <si>
    <t>Vista Grove Preparatory Academy Middle School</t>
  </si>
  <si>
    <t>D Mitchell RES</t>
  </si>
  <si>
    <t>James W. Rice Primary School</t>
  </si>
  <si>
    <t>American Charter Schools Foundation d.b.a. Alta Vista High School</t>
  </si>
  <si>
    <t>Alta Vista High School</t>
  </si>
  <si>
    <t>Cactus Canyon Junior High</t>
  </si>
  <si>
    <t>Boys &amp; Girls Clubs of the East Valley dba Mesa Arts Academy</t>
  </si>
  <si>
    <t>Northern AZ Academy for Career Dev. - Taylor</t>
  </si>
  <si>
    <t>Cactus Shadows High School</t>
  </si>
  <si>
    <t>Desert Sun Academy</t>
  </si>
  <si>
    <t>Adams Traditional Academy</t>
  </si>
  <si>
    <t>Arizona Community Development Corporation</t>
  </si>
  <si>
    <t>La Paloma Academy</t>
  </si>
  <si>
    <t>La Paloma Academy (Lakeside)</t>
  </si>
  <si>
    <t>San Simon School</t>
  </si>
  <si>
    <t>Arizona State School for the Deaf and Blind</t>
  </si>
  <si>
    <t>Arlington Elementary District</t>
  </si>
  <si>
    <t>Arlington Elementary School</t>
  </si>
  <si>
    <t>Ash Creek Elementary District</t>
  </si>
  <si>
    <t>Ash Creek Elementary</t>
  </si>
  <si>
    <t>Ash Fork Joint Unified District</t>
  </si>
  <si>
    <t>Ash Fork Elementary School</t>
  </si>
  <si>
    <t>Sheely Farms Elementary School</t>
  </si>
  <si>
    <t>Tolleson Union High School District</t>
  </si>
  <si>
    <t>Copper Canyon High School</t>
  </si>
  <si>
    <t>La Joya Community High School</t>
  </si>
  <si>
    <t>Tolleson Union High School</t>
  </si>
  <si>
    <t>Westview High School</t>
  </si>
  <si>
    <t>Toltec Elementary School</t>
  </si>
  <si>
    <t>Tombstone Unified District</t>
  </si>
  <si>
    <t>Huachuca City School</t>
  </si>
  <si>
    <t>Tombstone High School</t>
  </si>
  <si>
    <t>Larry C Kennedy School</t>
  </si>
  <si>
    <t>Loma Linda Elementary School</t>
  </si>
  <si>
    <t>Monte Vista Elementary School</t>
  </si>
  <si>
    <t>Papago School</t>
  </si>
  <si>
    <t>StarShine Academy</t>
  </si>
  <si>
    <t>William T Machan Elementary School</t>
  </si>
  <si>
    <t>Tonto Basin Elementary District</t>
  </si>
  <si>
    <t>Paul Dunbar Lawrence School</t>
  </si>
  <si>
    <t>Ralph Waldo Emerson Elementary School</t>
  </si>
  <si>
    <t>Silvestre S Herrera School</t>
  </si>
  <si>
    <t>Thomas A Edison School</t>
  </si>
  <si>
    <t>Phoenix Union High School District</t>
  </si>
  <si>
    <t>Alhambra High School</t>
  </si>
  <si>
    <t>Betty Fairfax High School</t>
  </si>
  <si>
    <t>Bostrom Alternative Center</t>
  </si>
  <si>
    <t>Camelback High School</t>
  </si>
  <si>
    <t>Carl Hayden High School</t>
  </si>
  <si>
    <t>Central High School</t>
  </si>
  <si>
    <t>Cesar Chavez High School</t>
  </si>
  <si>
    <t>Maryvale High School</t>
  </si>
  <si>
    <t>Metro Tech High School</t>
  </si>
  <si>
    <t>North High School</t>
  </si>
  <si>
    <t>Phoenix Union Bioscience High School</t>
  </si>
  <si>
    <t>South Mountain High School</t>
  </si>
  <si>
    <t>Trevor Browne High School</t>
  </si>
  <si>
    <t>Picacho Elementary District</t>
  </si>
  <si>
    <t>Picacho School</t>
  </si>
  <si>
    <t>Pima County Doc Work Center</t>
  </si>
  <si>
    <t>Pima County Jail</t>
  </si>
  <si>
    <t>Pima County Juvenile Court Center</t>
  </si>
  <si>
    <t>Pima County Juvenile Court</t>
  </si>
  <si>
    <t>Pima Unified District</t>
  </si>
  <si>
    <t>Dan Hinton Accommodation School</t>
  </si>
  <si>
    <t>Pima Elementary School</t>
  </si>
  <si>
    <t>Pima High School</t>
  </si>
  <si>
    <t>Pine Springs Day School</t>
  </si>
  <si>
    <t>Pine Strawberry Elementary District</t>
  </si>
  <si>
    <t>Pine Strawberry Elementary School</t>
  </si>
  <si>
    <t>Pinon Unified District</t>
  </si>
  <si>
    <t>Pinon Elementary School</t>
  </si>
  <si>
    <t>Pinon High School</t>
  </si>
  <si>
    <t>Pomerene Elementary District</t>
  </si>
  <si>
    <t>Pomerene Elementary School</t>
  </si>
  <si>
    <t>Alice Peterson Residence</t>
  </si>
  <si>
    <t>Prescott Unified District</t>
  </si>
  <si>
    <t>Abia Judd Elementary School</t>
  </si>
  <si>
    <t>Granite Mountain Middle School</t>
  </si>
  <si>
    <t>Prescott Mile High Middle School</t>
  </si>
  <si>
    <t>Sacred Heart Parish School</t>
  </si>
  <si>
    <t>Taylor Hicks School</t>
  </si>
  <si>
    <t>Presidio School</t>
  </si>
  <si>
    <t>Quartzsite Elementary District</t>
  </si>
  <si>
    <t>Ehrenberg Elementary School</t>
  </si>
  <si>
    <t>Queen Creek Middle School</t>
  </si>
  <si>
    <t>Ray Unified District</t>
  </si>
  <si>
    <t>Ray Elementary School</t>
  </si>
  <si>
    <t>Red Mesa Unified District</t>
  </si>
  <si>
    <t>Red Mesa Elementary School</t>
  </si>
  <si>
    <t>Red Valley/Cove High School</t>
  </si>
  <si>
    <t>Round Rock Elementary School</t>
  </si>
  <si>
    <t>Harriet Johnson Primary School</t>
  </si>
  <si>
    <t>Henry Hank Oyama</t>
  </si>
  <si>
    <t>Holladay Intermediate Magnet School</t>
  </si>
  <si>
    <t>Howell Peter Elementary</t>
  </si>
  <si>
    <t>Hudlow Elementary School</t>
  </si>
  <si>
    <t>Ida Flood Dodge Traditional Middle Magnet School</t>
  </si>
  <si>
    <t>Irene Erickson Elementary School</t>
  </si>
  <si>
    <t>John E White Elementary School</t>
  </si>
  <si>
    <t>Laura N. Banks Elementary</t>
  </si>
  <si>
    <t>Lineweaver Elementary School</t>
  </si>
  <si>
    <t>Lynn Urquides</t>
  </si>
  <si>
    <t>Magee Middle School</t>
  </si>
  <si>
    <t>Maldonado Amelia Elementary School</t>
  </si>
  <si>
    <t>Manzo Elementary School</t>
  </si>
  <si>
    <t>Marshall Elementary School</t>
  </si>
  <si>
    <t>Mary Meredith K-12 School</t>
  </si>
  <si>
    <t>Miles-Exploratory Learning Center</t>
  </si>
  <si>
    <t>Miller Elementary School</t>
  </si>
  <si>
    <t>Mission View Elementary School</t>
  </si>
  <si>
    <t>Myers-Ganoung Elementary School</t>
  </si>
  <si>
    <t>Ochoa Elementary School</t>
  </si>
  <si>
    <t>Palo Verde High Magnet School</t>
  </si>
  <si>
    <t>Pistor Middle School</t>
  </si>
  <si>
    <t>Project More High School</t>
  </si>
  <si>
    <t>Pueblo Gardens Elementary</t>
  </si>
  <si>
    <t>Raul Grijalva Elementary School</t>
  </si>
  <si>
    <t>Rincon High School</t>
  </si>
  <si>
    <t>Ranch Elementary School</t>
  </si>
  <si>
    <t>Kingman High School</t>
  </si>
  <si>
    <t>Teenage Parent Program - TAPP</t>
  </si>
  <si>
    <t>Tolson Elementary School</t>
  </si>
  <si>
    <t>Rock Point Community School</t>
  </si>
  <si>
    <t>Rocky Ridge Boarding School</t>
  </si>
  <si>
    <t>Roosevelt Elementary District</t>
  </si>
  <si>
    <t>Amy L. Houston Academy</t>
  </si>
  <si>
    <t>Bernard Black Elementary School</t>
  </si>
  <si>
    <t>C J Jorgensen School</t>
  </si>
  <si>
    <t>C O Greenfield School</t>
  </si>
  <si>
    <t>Cesar E Chavez Community School</t>
  </si>
  <si>
    <t>Echo Mountain Intermediate School</t>
  </si>
  <si>
    <t>Whispering Wind Academy</t>
  </si>
  <si>
    <t>Peridot/Our Saviors Lutheran Elementary School</t>
  </si>
  <si>
    <t>Franklin Police and Fire High School</t>
  </si>
  <si>
    <t>Pima Prevention Partnership dba Pima Partnership Academy</t>
  </si>
  <si>
    <t>Pima Partnership Academy</t>
  </si>
  <si>
    <t>Prescott High School</t>
  </si>
  <si>
    <t>Queen of Peace School</t>
  </si>
  <si>
    <t>Queen of Peace</t>
  </si>
  <si>
    <t>Tartesso Elementary School</t>
  </si>
  <si>
    <t>Mt Graham High School</t>
  </si>
  <si>
    <t>Coatimundi Middle School</t>
  </si>
  <si>
    <t>Myrtle</t>
  </si>
  <si>
    <t>St David High School</t>
  </si>
  <si>
    <t>Success School</t>
  </si>
  <si>
    <t>Arizona Charter Academy</t>
  </si>
  <si>
    <t>Scales Technology Academy</t>
  </si>
  <si>
    <t>Childrens Village I</t>
  </si>
  <si>
    <t>Childrens Village II</t>
  </si>
  <si>
    <t>Childrens Village III</t>
  </si>
  <si>
    <t>Childrens Village IV</t>
  </si>
  <si>
    <t>Childrens Village V</t>
  </si>
  <si>
    <t>Senita Valley Elementary School</t>
  </si>
  <si>
    <t>Tsehootsooi Middle School</t>
  </si>
  <si>
    <t>Ironwood Elementary School</t>
  </si>
  <si>
    <t>Marana High School</t>
  </si>
  <si>
    <t>Marana Middle School</t>
  </si>
  <si>
    <t>Marjorie W Estes Elementary School</t>
  </si>
  <si>
    <t>Mountain View High School</t>
  </si>
  <si>
    <t>Quail Run Elementary School</t>
  </si>
  <si>
    <t>Rattlesnake Ridge Elementary</t>
  </si>
  <si>
    <t>Roadrunner Elementary School</t>
  </si>
  <si>
    <t>Thornydale Elementary School</t>
  </si>
  <si>
    <t>Tortolita Middle School</t>
  </si>
  <si>
    <t>Twin Peaks Elementary School</t>
  </si>
  <si>
    <t>Gateway Early College High School</t>
  </si>
  <si>
    <t>MARICOPA DET-H</t>
  </si>
  <si>
    <t>Maricopa Unified School District</t>
  </si>
  <si>
    <t>Maricopa High School</t>
  </si>
  <si>
    <t>Maricopa Wells Middle School</t>
  </si>
  <si>
    <t>Mayer Unified School District</t>
  </si>
  <si>
    <t>Mayer Elementary School</t>
  </si>
  <si>
    <t>Mcnary Elementary District</t>
  </si>
  <si>
    <t>Mcnary Elementary School</t>
  </si>
  <si>
    <t>McNeal Elementary District</t>
  </si>
  <si>
    <t>Mcneal Elementary School</t>
  </si>
  <si>
    <t>Mesa Arts Academy</t>
  </si>
  <si>
    <t>Mesa Unified District</t>
  </si>
  <si>
    <t>Adams Elementary School</t>
  </si>
  <si>
    <t>Brinton Elementary</t>
  </si>
  <si>
    <t>Bush Elementary</t>
  </si>
  <si>
    <t>Carson Junior  High School</t>
  </si>
  <si>
    <t>Crismon Elementary School</t>
  </si>
  <si>
    <t>Crossroads</t>
  </si>
  <si>
    <t>Dobson High School</t>
  </si>
  <si>
    <t>East Valley Academy</t>
  </si>
  <si>
    <t>Edison Elementary School</t>
  </si>
  <si>
    <t>Emerson Elementary School</t>
  </si>
  <si>
    <t>Entz Elementary School</t>
  </si>
  <si>
    <t>Avondale Elementary District</t>
  </si>
  <si>
    <t>Desert Star</t>
  </si>
  <si>
    <t>Desert Thunder</t>
  </si>
  <si>
    <t>Eliseo C. Felix School</t>
  </si>
  <si>
    <t>Estrella High School</t>
  </si>
  <si>
    <t>Lattie Coor</t>
  </si>
  <si>
    <t>Michael Anderson</t>
  </si>
  <si>
    <t>Wildflower School</t>
  </si>
  <si>
    <t>Bagdad Unified District</t>
  </si>
  <si>
    <t>Bagdad Elementary School</t>
  </si>
  <si>
    <t>Ball Charter Schools (Dobson)</t>
  </si>
  <si>
    <t>Sonoran Science Academy - Tucson</t>
  </si>
  <si>
    <t>Deer Valley Unified District</t>
  </si>
  <si>
    <t>Anthem School</t>
  </si>
  <si>
    <t>Arrowhead Elementary School</t>
  </si>
  <si>
    <t>Barry Goldwater High School</t>
  </si>
  <si>
    <t>Bellair Elementary School</t>
  </si>
  <si>
    <t>Benson Unified School District</t>
  </si>
  <si>
    <t>Benson High School</t>
  </si>
  <si>
    <t>Benson Middle School</t>
  </si>
  <si>
    <t>Benson Primary School</t>
  </si>
  <si>
    <t>San Pedro Valley High School</t>
  </si>
  <si>
    <t>Bicentennial Union High School District</t>
  </si>
  <si>
    <t>Salome High School</t>
  </si>
  <si>
    <t>Bisbee Unified District</t>
  </si>
  <si>
    <t>Bisbee High School</t>
  </si>
  <si>
    <t>Greenway Primary School</t>
  </si>
  <si>
    <t>Lowell School</t>
  </si>
  <si>
    <t>Boulder Creek High School</t>
  </si>
  <si>
    <t>Canyon Springs</t>
  </si>
  <si>
    <t>Constitution Elementary School</t>
  </si>
  <si>
    <t>Copper Creek Elementary</t>
  </si>
  <si>
    <t>Deer Valley High School</t>
  </si>
  <si>
    <t>Deer Valley Middle School</t>
  </si>
  <si>
    <t>Desert Sage Elementary School</t>
  </si>
  <si>
    <t>Desert Sky Middle School</t>
  </si>
  <si>
    <t>Diamond Canyon Elementary</t>
  </si>
  <si>
    <t>Esperanza Elementary School</t>
  </si>
  <si>
    <t>Gavilan Peak Elementary</t>
  </si>
  <si>
    <t>Greenbrier Elementary School</t>
  </si>
  <si>
    <t>Highland Lakes School</t>
  </si>
  <si>
    <t>Hillcrest Middle School</t>
  </si>
  <si>
    <t>Las Brisas Elementary School</t>
  </si>
  <si>
    <t>Legend Springs Elementary</t>
  </si>
  <si>
    <t>Mirage Elementary School</t>
  </si>
  <si>
    <t>Mountain Ridge High School</t>
  </si>
  <si>
    <t>Mountain Shadows Elementary School</t>
  </si>
  <si>
    <t>New River Elementary School</t>
  </si>
  <si>
    <t>Park Meadows Elementary School</t>
  </si>
  <si>
    <t>Paseo Hills Elementary</t>
  </si>
  <si>
    <t>Sandra Day O'Connor High School</t>
  </si>
  <si>
    <t>Sierra Verde Elementary</t>
  </si>
  <si>
    <t>058703000</t>
  </si>
  <si>
    <t>058703001</t>
  </si>
  <si>
    <t>060202000</t>
  </si>
  <si>
    <t>060202102</t>
  </si>
  <si>
    <t>060202203</t>
  </si>
  <si>
    <t>060218000</t>
  </si>
  <si>
    <t>060218002</t>
  </si>
  <si>
    <t>060218101</t>
  </si>
  <si>
    <t>070204000</t>
  </si>
  <si>
    <t>070204101</t>
  </si>
  <si>
    <t>070204103</t>
  </si>
  <si>
    <t>070204104</t>
  </si>
  <si>
    <t>070204105</t>
  </si>
  <si>
    <t>070204106</t>
  </si>
  <si>
    <t>070204107</t>
  </si>
  <si>
    <t>070204108</t>
  </si>
  <si>
    <t>070204109</t>
  </si>
  <si>
    <t>070204110</t>
  </si>
  <si>
    <t>070204111</t>
  </si>
  <si>
    <t>070204112</t>
  </si>
  <si>
    <t>070204113</t>
  </si>
  <si>
    <t>070204114</t>
  </si>
  <si>
    <t>070204115</t>
  </si>
  <si>
    <t>070204116</t>
  </si>
  <si>
    <t>070204117</t>
  </si>
  <si>
    <t>070204118</t>
  </si>
  <si>
    <t>070204119</t>
  </si>
  <si>
    <t>070204120</t>
  </si>
  <si>
    <t>070204121</t>
  </si>
  <si>
    <t>070204122</t>
  </si>
  <si>
    <t>070204123</t>
  </si>
  <si>
    <t>070204124</t>
  </si>
  <si>
    <t>070204125</t>
  </si>
  <si>
    <t>070204126</t>
  </si>
  <si>
    <t>070204127</t>
  </si>
  <si>
    <t>070204128</t>
  </si>
  <si>
    <t>070204129</t>
  </si>
  <si>
    <t>070204131</t>
  </si>
  <si>
    <t>070204132</t>
  </si>
  <si>
    <t>070204133</t>
  </si>
  <si>
    <t>070204134</t>
  </si>
  <si>
    <t>070204135</t>
  </si>
  <si>
    <t>070204136</t>
  </si>
  <si>
    <t>070204137</t>
  </si>
  <si>
    <t>070204139</t>
  </si>
  <si>
    <t>070204140</t>
  </si>
  <si>
    <t>070204141</t>
  </si>
  <si>
    <t>070204142</t>
  </si>
  <si>
    <t>070204143</t>
  </si>
  <si>
    <t>070204144</t>
  </si>
  <si>
    <t>070204145</t>
  </si>
  <si>
    <t>070204146</t>
  </si>
  <si>
    <t>070204147</t>
  </si>
  <si>
    <t>070204148</t>
  </si>
  <si>
    <t>070204149</t>
  </si>
  <si>
    <t>070204150</t>
  </si>
  <si>
    <t>070204151</t>
  </si>
  <si>
    <t>070204153</t>
  </si>
  <si>
    <t>070204155</t>
  </si>
  <si>
    <t>070204156</t>
  </si>
  <si>
    <t>070204157</t>
  </si>
  <si>
    <t>070204158</t>
  </si>
  <si>
    <t>070204183</t>
  </si>
  <si>
    <t>070204184</t>
  </si>
  <si>
    <t>070204192</t>
  </si>
  <si>
    <t>070204193</t>
  </si>
  <si>
    <t>070204195</t>
  </si>
  <si>
    <t>070204252</t>
  </si>
  <si>
    <t>070204253</t>
  </si>
  <si>
    <t>070204254</t>
  </si>
  <si>
    <t>070204256</t>
  </si>
  <si>
    <t>070204257</t>
  </si>
  <si>
    <t>070204258</t>
  </si>
  <si>
    <t>070204260</t>
  </si>
  <si>
    <t>070204262</t>
  </si>
  <si>
    <t>070204263</t>
  </si>
  <si>
    <t>070204264</t>
  </si>
  <si>
    <t>070204271</t>
  </si>
  <si>
    <t>070204272</t>
  </si>
  <si>
    <t>070204273</t>
  </si>
  <si>
    <t>070204274</t>
  </si>
  <si>
    <t>070204275</t>
  </si>
  <si>
    <t>070204276</t>
  </si>
  <si>
    <t>070204278</t>
  </si>
  <si>
    <t>070204280</t>
  </si>
  <si>
    <t>070204282</t>
  </si>
  <si>
    <t>070209000</t>
  </si>
  <si>
    <t>070209104</t>
  </si>
  <si>
    <t>070209201</t>
  </si>
  <si>
    <t>070211000</t>
  </si>
  <si>
    <t>070211101</t>
  </si>
  <si>
    <t>070211102</t>
  </si>
  <si>
    <t>070211103</t>
  </si>
  <si>
    <t>070211104</t>
  </si>
  <si>
    <t>070211105</t>
  </si>
  <si>
    <t>070211106</t>
  </si>
  <si>
    <t>070211107</t>
  </si>
  <si>
    <t>070211108</t>
  </si>
  <si>
    <t>070211109</t>
  </si>
  <si>
    <t>070211110</t>
  </si>
  <si>
    <t>070211111</t>
  </si>
  <si>
    <t>070211112</t>
  </si>
  <si>
    <t>070211113</t>
  </si>
  <si>
    <t>070211114</t>
  </si>
  <si>
    <t>070211115</t>
  </si>
  <si>
    <t>070211116</t>
  </si>
  <si>
    <t>070211117</t>
  </si>
  <si>
    <t>070211118</t>
  </si>
  <si>
    <t>070211119</t>
  </si>
  <si>
    <t>070211120</t>
  </si>
  <si>
    <t>070211121</t>
  </si>
  <si>
    <t>070211122</t>
  </si>
  <si>
    <t>070211123</t>
  </si>
  <si>
    <t>070211124</t>
  </si>
  <si>
    <t>070211125</t>
  </si>
  <si>
    <t>070211126</t>
  </si>
  <si>
    <t>070211127</t>
  </si>
  <si>
    <t>070211128</t>
  </si>
  <si>
    <t>070211129</t>
  </si>
  <si>
    <t>070211130</t>
  </si>
  <si>
    <t>070211131</t>
  </si>
  <si>
    <t>070211260</t>
  </si>
  <si>
    <t>070211261</t>
  </si>
  <si>
    <t>070211262</t>
  </si>
  <si>
    <t>070211263</t>
  </si>
  <si>
    <t>070211264</t>
  </si>
  <si>
    <t>070211265</t>
  </si>
  <si>
    <t>070211266</t>
  </si>
  <si>
    <t>070211267</t>
  </si>
  <si>
    <t>070224000</t>
  </si>
  <si>
    <t>070224001</t>
  </si>
  <si>
    <t>070241000</t>
  </si>
  <si>
    <t>070241120</t>
  </si>
  <si>
    <t>070241121</t>
  </si>
  <si>
    <t>070241122</t>
  </si>
  <si>
    <t>070241123</t>
  </si>
  <si>
    <t>070241124</t>
  </si>
  <si>
    <t>070241125</t>
  </si>
  <si>
    <t>070241140</t>
  </si>
  <si>
    <t>070241141</t>
  </si>
  <si>
    <t>070241142</t>
  </si>
  <si>
    <t>070241143</t>
  </si>
  <si>
    <t>070241144</t>
  </si>
  <si>
    <t>070241145</t>
  </si>
  <si>
    <t>070241146</t>
  </si>
  <si>
    <t>070241147</t>
  </si>
  <si>
    <t>070241148</t>
  </si>
  <si>
    <t>070241149</t>
  </si>
  <si>
    <t>070241150</t>
  </si>
  <si>
    <t>070241151</t>
  </si>
  <si>
    <t>070241152</t>
  </si>
  <si>
    <t>070241154</t>
  </si>
  <si>
    <t>070241155</t>
  </si>
  <si>
    <t>070241156</t>
  </si>
  <si>
    <t>070241157</t>
  </si>
  <si>
    <t>070241158</t>
  </si>
  <si>
    <t>070241159</t>
  </si>
  <si>
    <t>070241160</t>
  </si>
  <si>
    <t>070241161</t>
  </si>
  <si>
    <t>070241162</t>
  </si>
  <si>
    <t>070241163</t>
  </si>
  <si>
    <t>070241164</t>
  </si>
  <si>
    <t>070241165</t>
  </si>
  <si>
    <t>070241166</t>
  </si>
  <si>
    <t>070241167</t>
  </si>
  <si>
    <t>070241210</t>
  </si>
  <si>
    <t>070241211</t>
  </si>
  <si>
    <t>070241212</t>
  </si>
  <si>
    <t>070241213</t>
  </si>
  <si>
    <t>070241214</t>
  </si>
  <si>
    <t>070248000</t>
  </si>
  <si>
    <t>070248102</t>
  </si>
  <si>
    <t>070248103</t>
  </si>
  <si>
    <t>070248107</t>
  </si>
  <si>
    <t>070248108</t>
  </si>
  <si>
    <t>070248109</t>
  </si>
  <si>
    <t>070248110</t>
  </si>
  <si>
    <t>070248112</t>
  </si>
  <si>
    <t>070248113</t>
  </si>
  <si>
    <t>070248114</t>
  </si>
  <si>
    <t>070248115</t>
  </si>
  <si>
    <t>070248120</t>
  </si>
  <si>
    <t>070248121</t>
  </si>
  <si>
    <t>070248123</t>
  </si>
  <si>
    <t>070248124</t>
  </si>
  <si>
    <t>070248125</t>
  </si>
  <si>
    <t>070248127</t>
  </si>
  <si>
    <t>070248128</t>
  </si>
  <si>
    <t>070248129</t>
  </si>
  <si>
    <t>070248130</t>
  </si>
  <si>
    <t>070248164</t>
  </si>
  <si>
    <t>070248165</t>
  </si>
  <si>
    <t>070248166</t>
  </si>
  <si>
    <t>070248167</t>
  </si>
  <si>
    <t>070248169</t>
  </si>
  <si>
    <t>070248292</t>
  </si>
  <si>
    <t>070248293</t>
  </si>
  <si>
    <t>070248294</t>
  </si>
  <si>
    <t>070248295</t>
  </si>
  <si>
    <t>070248296</t>
  </si>
  <si>
    <t>070260000</t>
  </si>
  <si>
    <t>070260101</t>
  </si>
  <si>
    <t>070260102</t>
  </si>
  <si>
    <t>070260103</t>
  </si>
  <si>
    <t>070260104</t>
  </si>
  <si>
    <t>070260105</t>
  </si>
  <si>
    <t>070260106</t>
  </si>
  <si>
    <t>070260107</t>
  </si>
  <si>
    <t>070260108</t>
  </si>
  <si>
    <t>070260201</t>
  </si>
  <si>
    <t>070260202</t>
  </si>
  <si>
    <t>070269000</t>
  </si>
  <si>
    <t>070269055</t>
  </si>
  <si>
    <t>070269110</t>
  </si>
  <si>
    <t>070269123</t>
  </si>
  <si>
    <t>070269124</t>
  </si>
  <si>
    <t>070269127</t>
  </si>
  <si>
    <t>070269128</t>
  </si>
  <si>
    <t>070269130</t>
  </si>
  <si>
    <t>070269132</t>
  </si>
  <si>
    <t>070269135</t>
  </si>
  <si>
    <t>070269136</t>
  </si>
  <si>
    <t>070269138</t>
  </si>
  <si>
    <t>070269141</t>
  </si>
  <si>
    <t>070269142</t>
  </si>
  <si>
    <t>070269143</t>
  </si>
  <si>
    <t>070269144</t>
  </si>
  <si>
    <t>070269145</t>
  </si>
  <si>
    <t>070269146</t>
  </si>
  <si>
    <t>070269150</t>
  </si>
  <si>
    <t>070269151</t>
  </si>
  <si>
    <t>070269157</t>
  </si>
  <si>
    <t>070269170</t>
  </si>
  <si>
    <t>Desert Shadows Middle School</t>
  </si>
  <si>
    <t>070269171</t>
  </si>
  <si>
    <t>070269173</t>
  </si>
  <si>
    <t>070269175</t>
  </si>
  <si>
    <t>070269177</t>
  </si>
  <si>
    <t>070269178</t>
  </si>
  <si>
    <t>070269180</t>
  </si>
  <si>
    <t>070269290</t>
  </si>
  <si>
    <t>070269292</t>
  </si>
  <si>
    <t>070269293</t>
  </si>
  <si>
    <t>070269294</t>
  </si>
  <si>
    <t>070269295</t>
  </si>
  <si>
    <t>070280000</t>
  </si>
  <si>
    <t>070280104</t>
  </si>
  <si>
    <t>070280105</t>
  </si>
  <si>
    <t>070280107</t>
  </si>
  <si>
    <t>070280108</t>
  </si>
  <si>
    <t>070280109</t>
  </si>
  <si>
    <t>070280110</t>
  </si>
  <si>
    <t>070280111</t>
  </si>
  <si>
    <t>070280112</t>
  </si>
  <si>
    <t>070280113</t>
  </si>
  <si>
    <t>070280114</t>
  </si>
  <si>
    <t>070280115</t>
  </si>
  <si>
    <t>070280116</t>
  </si>
  <si>
    <t>070280117</t>
  </si>
  <si>
    <t>070280118</t>
  </si>
  <si>
    <t>070280119</t>
  </si>
  <si>
    <t>070280120</t>
  </si>
  <si>
    <t>070280121</t>
  </si>
  <si>
    <t>070280122</t>
  </si>
  <si>
    <t>070280124</t>
  </si>
  <si>
    <t>070280127</t>
  </si>
  <si>
    <t>070280129</t>
  </si>
  <si>
    <t>070280130</t>
  </si>
  <si>
    <t>070280131</t>
  </si>
  <si>
    <t>070280132</t>
  </si>
  <si>
    <t>070280133</t>
  </si>
  <si>
    <t>070280134</t>
  </si>
  <si>
    <t>070280135</t>
  </si>
  <si>
    <t>070280136</t>
  </si>
  <si>
    <t>070280137</t>
  </si>
  <si>
    <t>070280138</t>
  </si>
  <si>
    <t>070280139</t>
  </si>
  <si>
    <t>070280140</t>
  </si>
  <si>
    <t>070280141</t>
  </si>
  <si>
    <t>070280145</t>
  </si>
  <si>
    <t>070280202</t>
  </si>
  <si>
    <t>070280203</t>
  </si>
  <si>
    <t>070280223</t>
  </si>
  <si>
    <t>070280228</t>
  </si>
  <si>
    <t>070280243</t>
  </si>
  <si>
    <t>070280244</t>
  </si>
  <si>
    <t>070289000</t>
  </si>
  <si>
    <t>070289101</t>
  </si>
  <si>
    <t>070289102</t>
  </si>
  <si>
    <t>070289104</t>
  </si>
  <si>
    <t>070289106</t>
  </si>
  <si>
    <t>070289111</t>
  </si>
  <si>
    <t>070289112</t>
  </si>
  <si>
    <t>070289116</t>
  </si>
  <si>
    <t>070289117</t>
  </si>
  <si>
    <t>070289118</t>
  </si>
  <si>
    <t>070289119</t>
  </si>
  <si>
    <t>070289120</t>
  </si>
  <si>
    <t>070289121</t>
  </si>
  <si>
    <t>070289122</t>
  </si>
  <si>
    <t>070289123</t>
  </si>
  <si>
    <t>070289127</t>
  </si>
  <si>
    <t>070289205</t>
  </si>
  <si>
    <t>070289210</t>
  </si>
  <si>
    <t>070289220</t>
  </si>
  <si>
    <t>070289225</t>
  </si>
  <si>
    <t>070290000</t>
  </si>
  <si>
    <t>070290002</t>
  </si>
  <si>
    <t>070293000</t>
  </si>
  <si>
    <t>070293101</t>
  </si>
  <si>
    <t>070293102</t>
  </si>
  <si>
    <t>070293204</t>
  </si>
  <si>
    <t>070295000</t>
  </si>
  <si>
    <t>070295101</t>
  </si>
  <si>
    <t>070295102</t>
  </si>
  <si>
    <t>070295103</t>
  </si>
  <si>
    <t>070295104</t>
  </si>
  <si>
    <t>070295106</t>
  </si>
  <si>
    <t>070295121</t>
  </si>
  <si>
    <t>070295201</t>
  </si>
  <si>
    <t>070297000</t>
  </si>
  <si>
    <t>070297111</t>
  </si>
  <si>
    <t>070297112</t>
  </si>
  <si>
    <t>070297113</t>
  </si>
  <si>
    <t>070297114</t>
  </si>
  <si>
    <t>070297115</t>
  </si>
  <si>
    <t>070297117</t>
  </si>
  <si>
    <t>070297120</t>
  </si>
  <si>
    <t>070297121</t>
  </si>
  <si>
    <t>070297122</t>
  </si>
  <si>
    <t>070297123</t>
  </si>
  <si>
    <t>070297125</t>
  </si>
  <si>
    <t>070297127</t>
  </si>
  <si>
    <t>070297128</t>
  </si>
  <si>
    <t>070297129</t>
  </si>
  <si>
    <t>070297130</t>
  </si>
  <si>
    <t>070297131</t>
  </si>
  <si>
    <t>070297132</t>
  </si>
  <si>
    <t>070297134</t>
  </si>
  <si>
    <t>070297135</t>
  </si>
  <si>
    <t>070297136</t>
  </si>
  <si>
    <t>070297137</t>
  </si>
  <si>
    <t>070297138</t>
  </si>
  <si>
    <t>070297139</t>
  </si>
  <si>
    <t>070297140</t>
  </si>
  <si>
    <t>070297142</t>
  </si>
  <si>
    <t>070297143</t>
  </si>
  <si>
    <t>070297144</t>
  </si>
  <si>
    <t>070297146</t>
  </si>
  <si>
    <t>070297147</t>
  </si>
  <si>
    <t>070297148</t>
  </si>
  <si>
    <t>070297149</t>
  </si>
  <si>
    <t>070297219</t>
  </si>
  <si>
    <t>070297224</t>
  </si>
  <si>
    <t>070297233</t>
  </si>
  <si>
    <t>070297241</t>
  </si>
  <si>
    <t>070297245</t>
  </si>
  <si>
    <t>070298000</t>
  </si>
  <si>
    <t>070298102</t>
  </si>
  <si>
    <t>070298104</t>
  </si>
  <si>
    <t>070298205</t>
  </si>
  <si>
    <t>070363000</t>
  </si>
  <si>
    <t>070363101</t>
  </si>
  <si>
    <t>070371000</t>
  </si>
  <si>
    <t>070371101</t>
  </si>
  <si>
    <t>070375000</t>
  </si>
  <si>
    <t>070375101</t>
  </si>
  <si>
    <t>070381000</t>
  </si>
  <si>
    <t>070381101</t>
  </si>
  <si>
    <t>070381102</t>
  </si>
  <si>
    <t>070386000</t>
  </si>
  <si>
    <t>070386101</t>
  </si>
  <si>
    <t>070394000</t>
  </si>
  <si>
    <t>070394001</t>
  </si>
  <si>
    <t>070401000</t>
  </si>
  <si>
    <t>070401101</t>
  </si>
  <si>
    <t>070401102</t>
  </si>
  <si>
    <t>070401104</t>
  </si>
  <si>
    <t>070401105</t>
  </si>
  <si>
    <t>070401106</t>
  </si>
  <si>
    <t>070401108</t>
  </si>
  <si>
    <t>070401109</t>
  </si>
  <si>
    <t>070401112</t>
  </si>
  <si>
    <t>070401113</t>
  </si>
  <si>
    <t>070401115</t>
  </si>
  <si>
    <t>070401118</t>
  </si>
  <si>
    <t>070401125</t>
  </si>
  <si>
    <t>070401130</t>
  </si>
  <si>
    <t>070402000</t>
  </si>
  <si>
    <t>070402101</t>
  </si>
  <si>
    <t>070402102</t>
  </si>
  <si>
    <t>070403000</t>
  </si>
  <si>
    <t>070403110</t>
  </si>
  <si>
    <t>070403111</t>
  </si>
  <si>
    <t>070403113</t>
  </si>
  <si>
    <t>070403114</t>
  </si>
  <si>
    <t>070403115</t>
  </si>
  <si>
    <t>070403117</t>
  </si>
  <si>
    <t>070403120</t>
  </si>
  <si>
    <t>070403121</t>
  </si>
  <si>
    <t>070403122</t>
  </si>
  <si>
    <t>070403123</t>
  </si>
  <si>
    <t>070403126</t>
  </si>
  <si>
    <t>070403127</t>
  </si>
  <si>
    <t>070403128</t>
  </si>
  <si>
    <t>070403129</t>
  </si>
  <si>
    <t>070403130</t>
  </si>
  <si>
    <t>070403143</t>
  </si>
  <si>
    <t>070403144</t>
  </si>
  <si>
    <t>070403145</t>
  </si>
  <si>
    <t>070403161</t>
  </si>
  <si>
    <t>070405000</t>
  </si>
  <si>
    <t>070405101</t>
  </si>
  <si>
    <t>070405102</t>
  </si>
  <si>
    <t>070405103</t>
  </si>
  <si>
    <t>070405104</t>
  </si>
  <si>
    <t>070405105</t>
  </si>
  <si>
    <t>070405106</t>
  </si>
  <si>
    <t>070405108</t>
  </si>
  <si>
    <t>070405111</t>
  </si>
  <si>
    <t>070405112</t>
  </si>
  <si>
    <t>070405114</t>
  </si>
  <si>
    <t>070406000</t>
  </si>
  <si>
    <t>070406114</t>
  </si>
  <si>
    <t>070406116</t>
  </si>
  <si>
    <t>070406120</t>
  </si>
  <si>
    <t>070406122</t>
  </si>
  <si>
    <t>070406124</t>
  </si>
  <si>
    <t>070406126</t>
  </si>
  <si>
    <t>070406128</t>
  </si>
  <si>
    <t>070406130</t>
  </si>
  <si>
    <t>070406131</t>
  </si>
  <si>
    <t>070406132</t>
  </si>
  <si>
    <t>070406134</t>
  </si>
  <si>
    <t>070406136</t>
  </si>
  <si>
    <t>070406138</t>
  </si>
  <si>
    <t>070406140</t>
  </si>
  <si>
    <t>070406141</t>
  </si>
  <si>
    <t>070406142</t>
  </si>
  <si>
    <t>070406144</t>
  </si>
  <si>
    <t>070406148</t>
  </si>
  <si>
    <t>070406150</t>
  </si>
  <si>
    <t>070406152</t>
  </si>
  <si>
    <t>070406156</t>
  </si>
  <si>
    <t>070406160</t>
  </si>
  <si>
    <t>070406162</t>
  </si>
  <si>
    <t>070406164</t>
  </si>
  <si>
    <t>070406165</t>
  </si>
  <si>
    <t>070406166</t>
  </si>
  <si>
    <t>070406168</t>
  </si>
  <si>
    <t>070407000</t>
  </si>
  <si>
    <t>070407101</t>
  </si>
  <si>
    <t>070407102</t>
  </si>
  <si>
    <t>070408000</t>
  </si>
  <si>
    <t>070408102</t>
  </si>
  <si>
    <t>070408104</t>
  </si>
  <si>
    <t>070408106</t>
  </si>
  <si>
    <t>070408107</t>
  </si>
  <si>
    <t>070414000</t>
  </si>
  <si>
    <t>070414110</t>
  </si>
  <si>
    <t>070414120</t>
  </si>
  <si>
    <t>070414130</t>
  </si>
  <si>
    <t>070414140</t>
  </si>
  <si>
    <t>070414150</t>
  </si>
  <si>
    <t>070414160</t>
  </si>
  <si>
    <t>070414170</t>
  </si>
  <si>
    <t>070414180</t>
  </si>
  <si>
    <t>070414190</t>
  </si>
  <si>
    <t>070417000</t>
  </si>
  <si>
    <t>070417101</t>
  </si>
  <si>
    <t>070417102</t>
  </si>
  <si>
    <t>070417103</t>
  </si>
  <si>
    <t>070417104</t>
  </si>
  <si>
    <t>070421000</t>
  </si>
  <si>
    <t>070421101</t>
  </si>
  <si>
    <t>070421102</t>
  </si>
  <si>
    <t>070421103</t>
  </si>
  <si>
    <t>070421104</t>
  </si>
  <si>
    <t>070425000</t>
  </si>
  <si>
    <t>070425101</t>
  </si>
  <si>
    <t>070425103</t>
  </si>
  <si>
    <t>070428000</t>
  </si>
  <si>
    <t>070428136</t>
  </si>
  <si>
    <t>070428137</t>
  </si>
  <si>
    <t>070428138</t>
  </si>
  <si>
    <t>070428139</t>
  </si>
  <si>
    <t>070428140</t>
  </si>
  <si>
    <t>070428141</t>
  </si>
  <si>
    <t>070428142</t>
  </si>
  <si>
    <t>070428143</t>
  </si>
  <si>
    <t>070428144</t>
  </si>
  <si>
    <t>070428145</t>
  </si>
  <si>
    <t>070428146</t>
  </si>
  <si>
    <t>070428147</t>
  </si>
  <si>
    <t>070428148</t>
  </si>
  <si>
    <t>070428149</t>
  </si>
  <si>
    <t>070428150</t>
  </si>
  <si>
    <t>070428151</t>
  </si>
  <si>
    <t>070428152</t>
  </si>
  <si>
    <t>070428153</t>
  </si>
  <si>
    <t>070428154</t>
  </si>
  <si>
    <t>070428155</t>
  </si>
  <si>
    <t>070428156</t>
  </si>
  <si>
    <t>070428157</t>
  </si>
  <si>
    <t>070428158</t>
  </si>
  <si>
    <t>070428159</t>
  </si>
  <si>
    <t>070428160</t>
  </si>
  <si>
    <t>070431000</t>
  </si>
  <si>
    <t>070431101</t>
  </si>
  <si>
    <t>070431102</t>
  </si>
  <si>
    <t>070431103</t>
  </si>
  <si>
    <t>070431105</t>
  </si>
  <si>
    <t>070433000</t>
  </si>
  <si>
    <t>070433102</t>
  </si>
  <si>
    <t>070433103</t>
  </si>
  <si>
    <t>070433104</t>
  </si>
  <si>
    <t>070433105</t>
  </si>
  <si>
    <t>070433107</t>
  </si>
  <si>
    <t>070433109</t>
  </si>
  <si>
    <t>070438000</t>
  </si>
  <si>
    <t>070438110</t>
  </si>
  <si>
    <t>070438111</t>
  </si>
  <si>
    <t>070438120</t>
  </si>
  <si>
    <t>070438130</t>
  </si>
  <si>
    <t>070438140</t>
  </si>
  <si>
    <t>070438150</t>
  </si>
  <si>
    <t>070438160</t>
  </si>
  <si>
    <t>070438180</t>
  </si>
  <si>
    <t>Stetson Hills Elementary</t>
  </si>
  <si>
    <t>Sunrise Elementary School</t>
  </si>
  <si>
    <t>Sunset Ridge Elementary</t>
  </si>
  <si>
    <t>Terramar Elementary</t>
  </si>
  <si>
    <t>Village Meadows Elementary School</t>
  </si>
  <si>
    <t>West Wing Elementary</t>
  </si>
  <si>
    <t>Dennehotso Boarding School</t>
  </si>
  <si>
    <t>Destiny School</t>
  </si>
  <si>
    <t>Discovery Plus Academy</t>
  </si>
  <si>
    <t>Douglas Unified District</t>
  </si>
  <si>
    <t>Clawson School</t>
  </si>
  <si>
    <t>Douglas High School</t>
  </si>
  <si>
    <t>Faras Elementary School</t>
  </si>
  <si>
    <t>Joe Carlson Elementary School</t>
  </si>
  <si>
    <t>Paul H Huber Jr High School</t>
  </si>
  <si>
    <t>Ray Borane Middle School</t>
  </si>
  <si>
    <t>Sarah Marley School</t>
  </si>
  <si>
    <t>Stevenson Elementary School</t>
  </si>
  <si>
    <t>Duncan Unified District</t>
  </si>
  <si>
    <t>Duncan Elementary</t>
  </si>
  <si>
    <t>Duncan High School</t>
  </si>
  <si>
    <t>Dysart Unified District</t>
  </si>
  <si>
    <t>Ashton Ranch Elementary School</t>
  </si>
  <si>
    <t>Nautilus Elementary School</t>
  </si>
  <si>
    <t>Oro Grande Elementary School</t>
  </si>
  <si>
    <t>Smoketree Elementary School</t>
  </si>
  <si>
    <t>Starline Elementary School</t>
  </si>
  <si>
    <t>Skull Valley Elementary School</t>
  </si>
  <si>
    <t>Snowflake Unified District</t>
  </si>
  <si>
    <t>Highland Primary School</t>
  </si>
  <si>
    <t>Snowflake High School</t>
  </si>
  <si>
    <t>Snowflake Intermediate School</t>
  </si>
  <si>
    <t>Snowflake Junior High School</t>
  </si>
  <si>
    <t>Taylor Elementary School</t>
  </si>
  <si>
    <t>Taylor Intermediate School</t>
  </si>
  <si>
    <t>Laveen Elementary District</t>
  </si>
  <si>
    <t>Cheatham Elementary School</t>
  </si>
  <si>
    <t>Desert Meadows Elementary School</t>
  </si>
  <si>
    <t>Laveen Elementary School</t>
  </si>
  <si>
    <t>Maurice C. Cash Elementary School</t>
  </si>
  <si>
    <t>Solomon Elementary District</t>
  </si>
  <si>
    <t>Solomon Elementary School</t>
  </si>
  <si>
    <t>Somerton Elementary District</t>
  </si>
  <si>
    <t>Desert Sonora Elementary School</t>
  </si>
  <si>
    <t>Orange Grove Elementary School</t>
  </si>
  <si>
    <t>Somerton Middle School</t>
  </si>
  <si>
    <t>Tierra Del Sol Elementary School</t>
  </si>
  <si>
    <t>Valle Del Encanto Learning Center</t>
  </si>
  <si>
    <t>Sonoita Elementary District</t>
  </si>
  <si>
    <t>Elgin Elementary School</t>
  </si>
  <si>
    <t>South Pointe Junior High School</t>
  </si>
  <si>
    <t>Southgate Academy</t>
  </si>
  <si>
    <t>Southwest Education Center</t>
  </si>
  <si>
    <t>Southwest Key Program</t>
  </si>
  <si>
    <t>Campbell</t>
  </si>
  <si>
    <t>St David Unified District</t>
  </si>
  <si>
    <t>St David Elementary School</t>
  </si>
  <si>
    <t>St Johns Unified District</t>
  </si>
  <si>
    <t>St Johns Middle School</t>
  </si>
  <si>
    <t>St. Anthony of Padua Catholic School</t>
  </si>
  <si>
    <t>St. Catherine's School</t>
  </si>
  <si>
    <t>St. Jerome School</t>
  </si>
  <si>
    <t>St. John the Evangelist</t>
  </si>
  <si>
    <t>St. John School</t>
  </si>
  <si>
    <t>St. John Vianney Catholic School</t>
  </si>
  <si>
    <t>ST MICHAELS ASSOC FOR SPEC ED</t>
  </si>
  <si>
    <t>St. Michaels School</t>
  </si>
  <si>
    <t>St. Peter Indian Mission School</t>
  </si>
  <si>
    <t>St. Thomas the Apostle</t>
  </si>
  <si>
    <t>Stanfield Elementary District</t>
  </si>
  <si>
    <t>Stanfield Elementary School</t>
  </si>
  <si>
    <t>Sunnyside Unified District</t>
  </si>
  <si>
    <t>Apollo Middle School</t>
  </si>
  <si>
    <t>Billy Lane Lauffer Middle School</t>
  </si>
  <si>
    <t>Craycroft Elementary School</t>
  </si>
  <si>
    <t>Desert View High School</t>
  </si>
  <si>
    <t>Drexel Elementary School</t>
  </si>
  <si>
    <t>Elvira Elementary School</t>
  </si>
  <si>
    <t>Los Amigos Elementary School</t>
  </si>
  <si>
    <t>Los Ninos Elementary School</t>
  </si>
  <si>
    <t>Mission Manor Elementary School</t>
  </si>
  <si>
    <t>Rivera Elementary</t>
  </si>
  <si>
    <t>Santa Clara Elementary School</t>
  </si>
  <si>
    <t>Summit View Elementary</t>
  </si>
  <si>
    <t>Sunnyside High School</t>
  </si>
  <si>
    <t>Superior Unified School District</t>
  </si>
  <si>
    <t>John F Kennedy School</t>
  </si>
  <si>
    <t>Superior Junior High School</t>
  </si>
  <si>
    <t>Tanque Verde Unified District</t>
  </si>
  <si>
    <t>Carminati School</t>
  </si>
  <si>
    <t>Connolly Middle School</t>
  </si>
  <si>
    <t>Curry Elementary School</t>
  </si>
  <si>
    <t>Flora Thew Elementary School</t>
  </si>
  <si>
    <t>Frank Elementary School</t>
  </si>
  <si>
    <t>Cochise Elementary District</t>
  </si>
  <si>
    <t>Cochise Elementary School</t>
  </si>
  <si>
    <t>Coconino County Juvenile Detention</t>
  </si>
  <si>
    <t>AOC-Coconino County Juvenile Detention Center</t>
  </si>
  <si>
    <t>Colorado City Unified District</t>
  </si>
  <si>
    <t>El Capitan Public School</t>
  </si>
  <si>
    <t>Colorado River Union High School District</t>
  </si>
  <si>
    <t>Mohave High School</t>
  </si>
  <si>
    <t>River Valley High School</t>
  </si>
  <si>
    <t>Concho Elementary District</t>
  </si>
  <si>
    <t>Concho Elementary School</t>
  </si>
  <si>
    <t>Concordia Charter School</t>
  </si>
  <si>
    <t>Congress Elementary District</t>
  </si>
  <si>
    <t>Congress Elementary School</t>
  </si>
  <si>
    <t>Continental Elementary District</t>
  </si>
  <si>
    <t>Center for Academic Success #4</t>
  </si>
  <si>
    <t>Center for Academic Success #5</t>
  </si>
  <si>
    <t>Number of SNAP-Ed Delivery Sites by Type of Setting:</t>
  </si>
  <si>
    <t>Navajo</t>
  </si>
  <si>
    <t>Jefferson Elementary School</t>
  </si>
  <si>
    <t>Lincoln Elementary School</t>
  </si>
  <si>
    <t>Lindbergh Elementary School</t>
  </si>
  <si>
    <t>Longfellow Elementary School</t>
  </si>
  <si>
    <t>Lowell Elementary School</t>
  </si>
  <si>
    <t>MacArthur Elementary School</t>
  </si>
  <si>
    <t>Madison Elementary School</t>
  </si>
  <si>
    <t>Mendoza Elementary School</t>
  </si>
  <si>
    <t>Mesa Academy for Advanced Studies</t>
  </si>
  <si>
    <t>Mesa High School</t>
  </si>
  <si>
    <t>O'Connor Elementary School</t>
  </si>
  <si>
    <t>Patterson Elementary</t>
  </si>
  <si>
    <t>Pomeroy Elementary School</t>
  </si>
  <si>
    <t>Porter Elementary School</t>
  </si>
  <si>
    <t>Poston Junior High School</t>
  </si>
  <si>
    <t>Red Mountain High School</t>
  </si>
  <si>
    <t>Red Mountain Ranch Elementary</t>
  </si>
  <si>
    <t>Redbird Elementary School</t>
  </si>
  <si>
    <t>Rhodes Junior High School</t>
  </si>
  <si>
    <t>Riverview High School</t>
  </si>
  <si>
    <t>Robson Elementary School</t>
  </si>
  <si>
    <t>Roosevelt Elementary School</t>
  </si>
  <si>
    <t>S H A R P</t>
  </si>
  <si>
    <t>Salk Elementary School</t>
  </si>
  <si>
    <t>Shepherd Junior High School</t>
  </si>
  <si>
    <t>078740101</t>
  </si>
  <si>
    <t>078744001</t>
  </si>
  <si>
    <t>078746101</t>
  </si>
  <si>
    <t>078751000</t>
  </si>
  <si>
    <t>078751001</t>
  </si>
  <si>
    <t>078757000</t>
  </si>
  <si>
    <t>078757202</t>
  </si>
  <si>
    <t>078765000</t>
  </si>
  <si>
    <t>078765103</t>
  </si>
  <si>
    <t>078771000</t>
  </si>
  <si>
    <t>078771001</t>
  </si>
  <si>
    <t>078772000</t>
  </si>
  <si>
    <t>078772001</t>
  </si>
  <si>
    <t>078985000</t>
  </si>
  <si>
    <t>078784101</t>
  </si>
  <si>
    <t>078785000</t>
  </si>
  <si>
    <t>078785101</t>
  </si>
  <si>
    <t>078792000</t>
  </si>
  <si>
    <t>078792101</t>
  </si>
  <si>
    <t>078901000</t>
  </si>
  <si>
    <t>078901003</t>
  </si>
  <si>
    <t>078905000</t>
  </si>
  <si>
    <t>078905102</t>
  </si>
  <si>
    <t>078907103</t>
  </si>
  <si>
    <t>078909000</t>
  </si>
  <si>
    <t>078909102</t>
  </si>
  <si>
    <t>078912000</t>
  </si>
  <si>
    <t>078912101</t>
  </si>
  <si>
    <t>078915000</t>
  </si>
  <si>
    <t>078915001</t>
  </si>
  <si>
    <t>078915005</t>
  </si>
  <si>
    <t>078917001</t>
  </si>
  <si>
    <t>078924000</t>
  </si>
  <si>
    <t>078924001</t>
  </si>
  <si>
    <t>078930000</t>
  </si>
  <si>
    <t>078930101</t>
  </si>
  <si>
    <t>078935000</t>
  </si>
  <si>
    <t>078935102</t>
  </si>
  <si>
    <t>078940000</t>
  </si>
  <si>
    <t>078940101</t>
  </si>
  <si>
    <t>078946000</t>
  </si>
  <si>
    <t>078946001</t>
  </si>
  <si>
    <t>078948000</t>
  </si>
  <si>
    <t>078948001</t>
  </si>
  <si>
    <t>078949000</t>
  </si>
  <si>
    <t>078949001</t>
  </si>
  <si>
    <t>078950000</t>
  </si>
  <si>
    <t>078950001</t>
  </si>
  <si>
    <t>078951000</t>
  </si>
  <si>
    <t>078951001</t>
  </si>
  <si>
    <t>078952000</t>
  </si>
  <si>
    <t>078952001</t>
  </si>
  <si>
    <t>078953000</t>
  </si>
  <si>
    <t>American Charter Schools Foundation d.b.a. Sun Valley High School</t>
  </si>
  <si>
    <t>078953001</t>
  </si>
  <si>
    <t>Sun Valley High School</t>
  </si>
  <si>
    <t>078956000</t>
  </si>
  <si>
    <t>078956001</t>
  </si>
  <si>
    <t>078959000</t>
  </si>
  <si>
    <t>078959001</t>
  </si>
  <si>
    <t>078967000</t>
  </si>
  <si>
    <t>078967101</t>
  </si>
  <si>
    <t>078968101</t>
  </si>
  <si>
    <t>078968103</t>
  </si>
  <si>
    <t>078971001</t>
  </si>
  <si>
    <t>078971002</t>
  </si>
  <si>
    <t>078972000</t>
  </si>
  <si>
    <t>078972101</t>
  </si>
  <si>
    <t>078974000</t>
  </si>
  <si>
    <t>078974101</t>
  </si>
  <si>
    <t>078975000</t>
  </si>
  <si>
    <t>078975101</t>
  </si>
  <si>
    <t>078976000</t>
  </si>
  <si>
    <t>078976101</t>
  </si>
  <si>
    <t>078983000</t>
  </si>
  <si>
    <t>078983201</t>
  </si>
  <si>
    <t>078985101</t>
  </si>
  <si>
    <t>078985103</t>
  </si>
  <si>
    <t>078987000</t>
  </si>
  <si>
    <t>078987103</t>
  </si>
  <si>
    <t>078988000</t>
  </si>
  <si>
    <t>078988102</t>
  </si>
  <si>
    <t>078989000</t>
  </si>
  <si>
    <t>078989101</t>
  </si>
  <si>
    <t>078992001</t>
  </si>
  <si>
    <t>078995000</t>
  </si>
  <si>
    <t>078995001</t>
  </si>
  <si>
    <t>078998000</t>
  </si>
  <si>
    <t>078998001</t>
  </si>
  <si>
    <t>078999000</t>
  </si>
  <si>
    <t>078999001</t>
  </si>
  <si>
    <t>079083593</t>
  </si>
  <si>
    <t>079101001</t>
  </si>
  <si>
    <t>080201000</t>
  </si>
  <si>
    <t>080201101</t>
  </si>
  <si>
    <t>080201102</t>
  </si>
  <si>
    <t>080201103</t>
  </si>
  <si>
    <t>080201104</t>
  </si>
  <si>
    <t>080201105</t>
  </si>
  <si>
    <t>080201106</t>
  </si>
  <si>
    <t>080201109</t>
  </si>
  <si>
    <t>080201207</t>
  </si>
  <si>
    <t>080208000</t>
  </si>
  <si>
    <t>Peach Springs Unified District</t>
  </si>
  <si>
    <t>080208001</t>
  </si>
  <si>
    <t>Peach Springs School</t>
  </si>
  <si>
    <t>080209000</t>
  </si>
  <si>
    <t>080209001</t>
  </si>
  <si>
    <t>080209201</t>
  </si>
  <si>
    <t>080214000</t>
  </si>
  <si>
    <t>080214101</t>
  </si>
  <si>
    <t>080220000</t>
  </si>
  <si>
    <t>080220110</t>
  </si>
  <si>
    <t>080220111</t>
  </si>
  <si>
    <t>080220112</t>
  </si>
  <si>
    <t>080220114</t>
  </si>
  <si>
    <t>080220115</t>
  </si>
  <si>
    <t>080220116</t>
  </si>
  <si>
    <t>080220117</t>
  </si>
  <si>
    <t>080220118</t>
  </si>
  <si>
    <t>080220202</t>
  </si>
  <si>
    <t>080303000</t>
  </si>
  <si>
    <t>080303002</t>
  </si>
  <si>
    <t>080306000</t>
  </si>
  <si>
    <t>080306101</t>
  </si>
  <si>
    <t>080313000</t>
  </si>
  <si>
    <t>080313101</t>
  </si>
  <si>
    <t>080412000</t>
  </si>
  <si>
    <t>080412012</t>
  </si>
  <si>
    <t>080415000</t>
  </si>
  <si>
    <t>080415103</t>
  </si>
  <si>
    <t>080415104</t>
  </si>
  <si>
    <t>080415105</t>
  </si>
  <si>
    <t>080415107</t>
  </si>
  <si>
    <t>080415110</t>
  </si>
  <si>
    <t>080415130</t>
  </si>
  <si>
    <t>080416000</t>
  </si>
  <si>
    <t>080416103</t>
  </si>
  <si>
    <t>080502000</t>
  </si>
  <si>
    <t>080502001</t>
  </si>
  <si>
    <t>080502002</t>
  </si>
  <si>
    <t>088702000</t>
  </si>
  <si>
    <t>088702001</t>
  </si>
  <si>
    <t>088758001</t>
  </si>
  <si>
    <t>090201000</t>
  </si>
  <si>
    <t>090201102</t>
  </si>
  <si>
    <t>090201103</t>
  </si>
  <si>
    <t>090201104</t>
  </si>
  <si>
    <t>090201105</t>
  </si>
  <si>
    <t>090201206</t>
  </si>
  <si>
    <t>090202000</t>
  </si>
  <si>
    <t>090202001</t>
  </si>
  <si>
    <t>090202002</t>
  </si>
  <si>
    <t>090203000</t>
  </si>
  <si>
    <t>090203102</t>
  </si>
  <si>
    <t>090203103</t>
  </si>
  <si>
    <t>090203104</t>
  </si>
  <si>
    <t>090203106</t>
  </si>
  <si>
    <t>090203207</t>
  </si>
  <si>
    <t>090204000</t>
  </si>
  <si>
    <t>090204101</t>
  </si>
  <si>
    <t>090204102</t>
  </si>
  <si>
    <t>090204203</t>
  </si>
  <si>
    <t>090205000</t>
  </si>
  <si>
    <t>090205001</t>
  </si>
  <si>
    <t>090205002</t>
  </si>
  <si>
    <t>090205003</t>
  </si>
  <si>
    <t>090205004</t>
  </si>
  <si>
    <t>090205005</t>
  </si>
  <si>
    <t>090205006</t>
  </si>
  <si>
    <t>090206000</t>
  </si>
  <si>
    <t>090206101</t>
  </si>
  <si>
    <t>090206102</t>
  </si>
  <si>
    <t>090206201</t>
  </si>
  <si>
    <t>090210111</t>
  </si>
  <si>
    <t>090210115</t>
  </si>
  <si>
    <t>090210116</t>
  </si>
  <si>
    <t>090210120</t>
  </si>
  <si>
    <t>090210225</t>
  </si>
  <si>
    <t>090220000</t>
  </si>
  <si>
    <t>090220101</t>
  </si>
  <si>
    <t>090220103</t>
  </si>
  <si>
    <t>090220106</t>
  </si>
  <si>
    <t>090220107</t>
  </si>
  <si>
    <t>090220204</t>
  </si>
  <si>
    <t>090225000</t>
  </si>
  <si>
    <t>090225001</t>
  </si>
  <si>
    <t>090227000</t>
  </si>
  <si>
    <t>090227102</t>
  </si>
  <si>
    <t>090227103</t>
  </si>
  <si>
    <t>090227201</t>
  </si>
  <si>
    <t>090232000</t>
  </si>
  <si>
    <t>090232101</t>
  </si>
  <si>
    <t>090232102</t>
  </si>
  <si>
    <t>090232103</t>
  </si>
  <si>
    <t>090232204</t>
  </si>
  <si>
    <t>092001000</t>
  </si>
  <si>
    <t>092001101</t>
  </si>
  <si>
    <t>092006000</t>
  </si>
  <si>
    <t>092006001</t>
  </si>
  <si>
    <t>093901000</t>
  </si>
  <si>
    <t>093901001</t>
  </si>
  <si>
    <t>099109000</t>
  </si>
  <si>
    <t>093906001</t>
  </si>
  <si>
    <t>099103000</t>
  </si>
  <si>
    <t>093906002</t>
  </si>
  <si>
    <t>099102000</t>
  </si>
  <si>
    <t>093906003</t>
  </si>
  <si>
    <t>099101000</t>
  </si>
  <si>
    <t>093906005</t>
  </si>
  <si>
    <t>099108000</t>
  </si>
  <si>
    <t>093906007</t>
  </si>
  <si>
    <t>093917000</t>
  </si>
  <si>
    <t>093917001</t>
  </si>
  <si>
    <t>Shonto Preparatory School</t>
  </si>
  <si>
    <t>098745000</t>
  </si>
  <si>
    <t>Humboldt Elementary School</t>
  </si>
  <si>
    <t>Lake Valley Elementary School</t>
  </si>
  <si>
    <t>Liberty Traditional School</t>
  </si>
  <si>
    <t>Mountain View Elementary School</t>
  </si>
  <si>
    <t>Hyder Elementary District</t>
  </si>
  <si>
    <t>Dateland Elementary School</t>
  </si>
  <si>
    <t>AmeriSchools Academy - Camelback</t>
  </si>
  <si>
    <t>Immaculate Conception School</t>
  </si>
  <si>
    <t>Baboquivari High School</t>
  </si>
  <si>
    <t>Isaac Elementary District</t>
  </si>
  <si>
    <t>Alta E Butler School</t>
  </si>
  <si>
    <t>Isaac Middle School</t>
  </si>
  <si>
    <t>J B Sutton Elementary School</t>
  </si>
  <si>
    <t>Joseph Zito Elementary School</t>
  </si>
  <si>
    <t>Mitchell Elementary School</t>
  </si>
  <si>
    <t>Morris K. Udall Escuela de Bellas Artes</t>
  </si>
  <si>
    <t>Moya Elementary</t>
  </si>
  <si>
    <t>P T Coe Elementary School</t>
  </si>
  <si>
    <t>Pueblo Del Sol Middle School</t>
  </si>
  <si>
    <t>Sanborn Elementary School</t>
  </si>
  <si>
    <t>Santan Elementary</t>
  </si>
  <si>
    <t>Santan Junior High School</t>
  </si>
  <si>
    <t>Weinberg Elementary School</t>
  </si>
  <si>
    <t>Willie &amp; Coy Payne Jr. High</t>
  </si>
  <si>
    <t>Willis Junior High School</t>
  </si>
  <si>
    <t>Chilchinbeto Community School</t>
  </si>
  <si>
    <t>Mahnah Wing a Satellite Home</t>
  </si>
  <si>
    <t>Theresa Wing a Satellite Home</t>
  </si>
  <si>
    <t>Chino Valley Unified District</t>
  </si>
  <si>
    <t>Juniper Tree Academy</t>
  </si>
  <si>
    <t>Desert View Academy</t>
  </si>
  <si>
    <t>Kaibeto Boarding School</t>
  </si>
  <si>
    <t>Kayenta Community School</t>
  </si>
  <si>
    <t>Kayenta Middle School</t>
  </si>
  <si>
    <t>Monument Valley High School</t>
  </si>
  <si>
    <t>Keams Canyon Elementary</t>
  </si>
  <si>
    <t>Kingman Unified School District</t>
  </si>
  <si>
    <t>Sequoia Village School</t>
  </si>
  <si>
    <t>Arizona Conservatory for Arts and Academics</t>
  </si>
  <si>
    <t>Cholla Academy</t>
  </si>
  <si>
    <t>Westland School</t>
  </si>
  <si>
    <t>Clarkdale-Jerome Elementary District</t>
  </si>
  <si>
    <t>Clarkdale-Jerome Elementary School</t>
  </si>
  <si>
    <t>George Washington Carver Elementary School</t>
  </si>
  <si>
    <t>Street</t>
  </si>
  <si>
    <t>Site Name</t>
  </si>
  <si>
    <t>Participant Data (%)</t>
  </si>
  <si>
    <t>Black Mesa Community School</t>
  </si>
  <si>
    <t>Blue Ridge Elementary School</t>
  </si>
  <si>
    <t>Blue Ridge High School</t>
  </si>
  <si>
    <t>Blue Ridge Jr High School</t>
  </si>
  <si>
    <t>Blue Ridge Middle School</t>
  </si>
  <si>
    <t>Number of Different Sites/Locations</t>
  </si>
  <si>
    <t>Steven R. Jasinski Elementary School</t>
  </si>
  <si>
    <t>Sundance Elementary</t>
  </si>
  <si>
    <t>Westpark Elementary School</t>
  </si>
  <si>
    <t>Buckeye Union High School District</t>
  </si>
  <si>
    <t>Buckeye Union High School</t>
  </si>
  <si>
    <t>Estrella Foothills High School</t>
  </si>
  <si>
    <t>Youngker High School</t>
  </si>
  <si>
    <t>Bullhead City School District</t>
  </si>
  <si>
    <t>Coyote Canyon School</t>
  </si>
  <si>
    <t>Desert Valley School</t>
  </si>
  <si>
    <t>Diamondback Elementary School</t>
  </si>
  <si>
    <t>Sirrine Elementary School</t>
  </si>
  <si>
    <t>Skyline High School</t>
  </si>
  <si>
    <t>Smith Junior High School</t>
  </si>
  <si>
    <t>Sousa Elementary School</t>
  </si>
  <si>
    <t>Stapley Junior High School</t>
  </si>
  <si>
    <t>Superstition High School</t>
  </si>
  <si>
    <t>Taft Elementary School</t>
  </si>
  <si>
    <t>Taylor Junior High School</t>
  </si>
  <si>
    <t>Washington Elementary School</t>
  </si>
  <si>
    <t>Webster Elementary School</t>
  </si>
  <si>
    <t>Westwood High School</t>
  </si>
  <si>
    <t>Whitman Elementary School</t>
  </si>
  <si>
    <t>Whittier Elementary School</t>
  </si>
  <si>
    <t>Wilson Elementary School</t>
  </si>
  <si>
    <t>Zaharis Elementary</t>
  </si>
  <si>
    <t>Mexicayotl Charter School</t>
  </si>
  <si>
    <t>Miami Unified District</t>
  </si>
  <si>
    <t>Dr. Charles A. Bejarano Elementary School</t>
  </si>
  <si>
    <t>Midtown Primary School</t>
  </si>
  <si>
    <t>Mingus Mountain Academy</t>
  </si>
  <si>
    <t>Mingus Springs Charter School</t>
  </si>
  <si>
    <t>Mobile Elementary District</t>
  </si>
  <si>
    <t>Mobile Elementary School</t>
  </si>
  <si>
    <t>Mohave County Juvenile Detention</t>
  </si>
  <si>
    <t>Nogales Unified District</t>
  </si>
  <si>
    <t>A J Mitchell Elementary School</t>
  </si>
  <si>
    <t>Challenger Elementary School</t>
  </si>
  <si>
    <t>Mary L Welty Elementary School</t>
  </si>
  <si>
    <t>Nogales High School</t>
  </si>
  <si>
    <t>Mohave Valley Elementary District</t>
  </si>
  <si>
    <t>Fort Mohave Elementary School</t>
  </si>
  <si>
    <t>Mohave Valley Junior High School</t>
  </si>
  <si>
    <t>Mohawk Valley Elementary District</t>
  </si>
  <si>
    <t>Mohawk Valley School</t>
  </si>
  <si>
    <t>Morenci Unified District</t>
  </si>
  <si>
    <t>Morristown Elementary District</t>
  </si>
  <si>
    <t>William C Jack School</t>
  </si>
  <si>
    <t>Glendale Union High School District</t>
  </si>
  <si>
    <t>Apollo High School</t>
  </si>
  <si>
    <t>Cortez High School</t>
  </si>
  <si>
    <t>Glendale High School</t>
  </si>
  <si>
    <t>Greenway High School</t>
  </si>
  <si>
    <t>Independence High School</t>
  </si>
  <si>
    <t>Moon Valley High School</t>
  </si>
  <si>
    <t>Sunnyslope High School</t>
  </si>
  <si>
    <t>Thunderbird High School</t>
  </si>
  <si>
    <t>Washington High School</t>
  </si>
  <si>
    <t>Globe Unified District</t>
  </si>
  <si>
    <t>Copper Rim Elementary School</t>
  </si>
  <si>
    <t>Globe High School</t>
  </si>
  <si>
    <t>High Desert Middle School</t>
  </si>
  <si>
    <t>Graham County Juvenile Detention</t>
  </si>
  <si>
    <t>AOC-Graham County Juvenile Detention Center</t>
  </si>
  <si>
    <t>Grand Canyon Unified District</t>
  </si>
  <si>
    <t>Grand Canyon Elementary</t>
  </si>
  <si>
    <t>Greasewood Springs Community School</t>
  </si>
  <si>
    <t>Greyhills Academy</t>
  </si>
  <si>
    <t>Greyhills Academy High School</t>
  </si>
  <si>
    <t>Hacienda INC</t>
  </si>
  <si>
    <t>Hacienda De Los Angeles</t>
  </si>
  <si>
    <t>Hackberry School District</t>
  </si>
  <si>
    <t>Cedar Hills School</t>
  </si>
  <si>
    <t>Happy Valley School</t>
  </si>
  <si>
    <t>Harvest Preparatory Academy</t>
  </si>
  <si>
    <t>Hayden-Winkelman Unified District</t>
  </si>
  <si>
    <t>Heber-Overgaard Unified District</t>
  </si>
  <si>
    <t>Capps Elementary School</t>
  </si>
  <si>
    <t>Mogollon High School</t>
  </si>
  <si>
    <t>Mountain Meadows Primary</t>
  </si>
  <si>
    <t>Higley Unified School District</t>
  </si>
  <si>
    <t>Chaparral Elementary School</t>
  </si>
  <si>
    <t>Coronado Elementary School</t>
  </si>
  <si>
    <t>Cortina Elementary</t>
  </si>
  <si>
    <t>Gateway Pointe Elementary</t>
  </si>
  <si>
    <t>Higley High School</t>
  </si>
  <si>
    <t>Power Ranch Elementary</t>
  </si>
  <si>
    <t>San Tan Elementary</t>
  </si>
  <si>
    <t>Williams Field High School</t>
  </si>
  <si>
    <t>Holbrook Unified District</t>
  </si>
  <si>
    <t>Holbrook High School</t>
  </si>
  <si>
    <t>Holbrook Junior High School</t>
  </si>
  <si>
    <t>Hulet Elementary School</t>
  </si>
  <si>
    <t>Indian Wells Elementary</t>
  </si>
  <si>
    <t>Palo Verde Middle School</t>
  </si>
  <si>
    <t>Richard E Miller School</t>
  </si>
  <si>
    <t>Royal Palm Middle School</t>
  </si>
  <si>
    <t>Sahuaro School</t>
  </si>
  <si>
    <t>Shaw Butte School</t>
  </si>
  <si>
    <t>Sunburst School</t>
  </si>
  <si>
    <t>Sunnyslope Elementary School</t>
  </si>
  <si>
    <t>Sweetwater School</t>
  </si>
  <si>
    <t>Tumbleweed Elementary School</t>
  </si>
  <si>
    <t>Wellton Elementary District</t>
  </si>
  <si>
    <t>Wellton Elementary School</t>
  </si>
  <si>
    <t>Wenden Elementary District</t>
  </si>
  <si>
    <t>Wenden Elementary School</t>
  </si>
  <si>
    <t>Whiteriver Unified District</t>
  </si>
  <si>
    <t>Alchesay High School</t>
  </si>
  <si>
    <t>Canyon Day Junior High School</t>
  </si>
  <si>
    <t>Cradleboard School</t>
  </si>
  <si>
    <t>Seven Mile School</t>
  </si>
  <si>
    <t>Whiteriver Elementary</t>
  </si>
  <si>
    <t>Wickenburg Unified District</t>
  </si>
  <si>
    <t>Festival Foothills Elementary School</t>
  </si>
  <si>
    <t>Willow Canyon High School</t>
  </si>
  <si>
    <t>Window Rock Unified District</t>
  </si>
  <si>
    <t>Window Rock High School</t>
  </si>
  <si>
    <t>Winslow Unified District</t>
  </si>
  <si>
    <t>Bonnie Brennan School</t>
  </si>
  <si>
    <t>Washington School</t>
  </si>
  <si>
    <t>Winslow High School</t>
  </si>
  <si>
    <t>Winslow Junior High School</t>
  </si>
  <si>
    <t>Yarnell Elementary District</t>
  </si>
  <si>
    <t>Yarnell Elementary School</t>
  </si>
  <si>
    <t>Young Elementary District</t>
  </si>
  <si>
    <t>Young Elementary School</t>
  </si>
  <si>
    <t>Young High School</t>
  </si>
  <si>
    <t>YOUTH DEVELOPMENT INSTITUTE</t>
  </si>
  <si>
    <t>Reyes Maria Ruiz Leadership Academy</t>
  </si>
  <si>
    <t>Avalon Elementary</t>
  </si>
  <si>
    <t>Flagstaff Unified District</t>
  </si>
  <si>
    <t>Charles W Sechrist Elementary School</t>
  </si>
  <si>
    <t>Coconino High School</t>
  </si>
  <si>
    <t>Eva Marshall Elementary School</t>
  </si>
  <si>
    <t>Flagstaff High School</t>
  </si>
  <si>
    <t>John Q Thomas Elementary School</t>
  </si>
  <si>
    <t>Leupp Public School</t>
  </si>
  <si>
    <t>Lura Kinsey Elementary School</t>
  </si>
  <si>
    <t>Manuel DeMiguel Elementary School</t>
  </si>
  <si>
    <t>Mount Elden Middle School</t>
  </si>
  <si>
    <t>Sturgeon Cromer Elementary School</t>
  </si>
  <si>
    <t>Thomas M Knoles Elementary School</t>
  </si>
  <si>
    <t>W F Killip Elementary School</t>
  </si>
  <si>
    <t>Weitzel's Puente de Hozho Bilingual Magnet School</t>
  </si>
  <si>
    <t>Florence Unified School District</t>
  </si>
  <si>
    <t>Anthem Elementary School</t>
  </si>
  <si>
    <t>Copper Basin</t>
  </si>
  <si>
    <t>Florence High School</t>
  </si>
  <si>
    <t>Florence K-8</t>
  </si>
  <si>
    <t>Skyline Ranch Elementary School</t>
  </si>
  <si>
    <t>Walker Butte K-8</t>
  </si>
  <si>
    <t>Flowing Wells Unified District</t>
  </si>
  <si>
    <t>Centennial Elementary School</t>
  </si>
  <si>
    <t>Flowing Wells High School</t>
  </si>
  <si>
    <t>Flowing Wells Junior High School</t>
  </si>
  <si>
    <t>Homer Davis Elementary School</t>
  </si>
  <si>
    <t>Laguna Elementary School</t>
  </si>
  <si>
    <t>Fourth Avenue Junior High School</t>
  </si>
  <si>
    <t>Apache Elementary School</t>
  </si>
  <si>
    <t>Cactus High School</t>
  </si>
  <si>
    <t>Peoria Unified School District</t>
  </si>
  <si>
    <t>Alta Loma School</t>
  </si>
  <si>
    <t>Cochise Community Development Corporation</t>
  </si>
  <si>
    <t>Rio Colorado Elementary School</t>
  </si>
  <si>
    <t>San Luis Middle School</t>
  </si>
  <si>
    <t>Southwest Jr. High School</t>
  </si>
  <si>
    <t>Ganado Unified School District</t>
  </si>
  <si>
    <t>Ganado High School</t>
  </si>
  <si>
    <t>Ganado Middle School</t>
  </si>
  <si>
    <t>Bradshaw Mountain Middle School</t>
  </si>
  <si>
    <t>Coyote Springs Elementary School</t>
  </si>
  <si>
    <t>Glassford Hill Middle School</t>
  </si>
  <si>
    <t>Granville Elementary School</t>
  </si>
  <si>
    <t>PPEP TEC - Raul H. Castro Learning Center</t>
  </si>
  <si>
    <t>Challenge Charter School</t>
  </si>
  <si>
    <t>Anna Marie Jacobson  Elementary School</t>
  </si>
  <si>
    <t>Audrey &amp; Robert Ryan Elementary</t>
  </si>
  <si>
    <t>Basha Elementary</t>
  </si>
  <si>
    <t>Bogle Junior High School</t>
  </si>
  <si>
    <t>Chandler Traditional Academy - Independence</t>
  </si>
  <si>
    <t>Chandler Traditional Academy - Liberty Campus</t>
  </si>
  <si>
    <t>Dr Howard K Conley Elementary School</t>
  </si>
  <si>
    <t>Frye Elementary School</t>
  </si>
  <si>
    <t>Galveston Elementary School</t>
  </si>
  <si>
    <t>Hartford Sylvia Encinas Elementary</t>
  </si>
  <si>
    <t>Ira A. Fulton Elementary</t>
  </si>
  <si>
    <t>Jane D. Hull Elementary</t>
  </si>
  <si>
    <t>John M Andersen Elementary School</t>
  </si>
  <si>
    <t>John M Andersen Jr High School</t>
  </si>
  <si>
    <t>Navarrete Elementary</t>
  </si>
  <si>
    <t>Riggs Elementary</t>
  </si>
  <si>
    <t>Robert and Danell Tarwater Elementary</t>
  </si>
  <si>
    <t>Rudy G Bologna Elementary</t>
  </si>
  <si>
    <t>San Marcos Elementary School</t>
  </si>
  <si>
    <t>Gila Bend Unified District</t>
  </si>
  <si>
    <t>Gila Bend Elementary</t>
  </si>
  <si>
    <t>Gila Crossing Community School</t>
  </si>
  <si>
    <t>Gilbert Unified District</t>
  </si>
  <si>
    <t>Ashland Elementary</t>
  </si>
  <si>
    <t>Augusta Ranch Elementary</t>
  </si>
  <si>
    <t>Boulder Creek Elementary</t>
  </si>
  <si>
    <t>Burk Elementary School</t>
  </si>
  <si>
    <t>Carol Rae Ranch Elementary</t>
  </si>
  <si>
    <t>Desert Ridge High</t>
  </si>
  <si>
    <t>Desert Ridge Jr. High</t>
  </si>
  <si>
    <t>Chino Valley High School</t>
  </si>
  <si>
    <t>Del Rio Elementary School</t>
  </si>
  <si>
    <t>Heritage Middle School</t>
  </si>
  <si>
    <t>Finley Farms Elementary</t>
  </si>
  <si>
    <t>Gilbert Elementary School</t>
  </si>
  <si>
    <t>Gilbert High School</t>
  </si>
  <si>
    <t>Gilbert Junior High School</t>
  </si>
  <si>
    <t>Greenfield Elementary School</t>
  </si>
  <si>
    <t>Greenfield Junior High School</t>
  </si>
  <si>
    <t>Harris Elementary School</t>
  </si>
  <si>
    <t>Highland High School</t>
  </si>
  <si>
    <t>Highland Jr High School</t>
  </si>
  <si>
    <t>Highland Park Elementary</t>
  </si>
  <si>
    <t>Houston Elementary School</t>
  </si>
  <si>
    <t>Islands Elementary School</t>
  </si>
  <si>
    <t>Meridian</t>
  </si>
  <si>
    <t>Mesquite High School</t>
  </si>
  <si>
    <t>Mesquite Jr High School</t>
  </si>
  <si>
    <t>Oak Tree Elementary</t>
  </si>
  <si>
    <t>Patterson Elementary School</t>
  </si>
  <si>
    <t>Pioneer Elementary School</t>
  </si>
  <si>
    <t>Playa del Rey Elementary School</t>
  </si>
  <si>
    <t>Quartz Hill Elementary</t>
  </si>
  <si>
    <t>Settlers Point Elementary</t>
  </si>
  <si>
    <t>Sonoma Ranch Elementary School</t>
  </si>
  <si>
    <t>South Valley Jr. High</t>
  </si>
  <si>
    <t>Spectrum Elementary</t>
  </si>
  <si>
    <t>Superstition Springs Elementary</t>
  </si>
  <si>
    <t>Towne Meadows Elementary School</t>
  </si>
  <si>
    <t>Val Vista Lakes Elementary School</t>
  </si>
  <si>
    <t>Glendale Elementary District</t>
  </si>
  <si>
    <t>Bicentennial North School</t>
  </si>
  <si>
    <t>Bicentennial South School</t>
  </si>
  <si>
    <t>Challenger Middle School</t>
  </si>
  <si>
    <t>Coyote Ridge</t>
  </si>
  <si>
    <t>Desert Garden Elementary School</t>
  </si>
  <si>
    <t>Desert Spirit</t>
  </si>
  <si>
    <t>Discovery School</t>
  </si>
  <si>
    <t>Don Mensendick School</t>
  </si>
  <si>
    <t>Glendale American School</t>
  </si>
  <si>
    <t>Glenn F Burton School</t>
  </si>
  <si>
    <t>Harold W Smith School</t>
  </si>
  <si>
    <t>Horizon School</t>
  </si>
  <si>
    <t>Isaac E Imes School</t>
  </si>
  <si>
    <t>Melvin E Sine School</t>
  </si>
  <si>
    <t>Sunset Vista</t>
  </si>
  <si>
    <t>Type of Setting</t>
  </si>
  <si>
    <t>Site Type</t>
  </si>
  <si>
    <t>Continental Elementary School</t>
  </si>
  <si>
    <t>Coolidge Unified District</t>
  </si>
  <si>
    <t>Coolidge High School</t>
  </si>
  <si>
    <t>Dysart Elementary School</t>
  </si>
  <si>
    <t>Dysart High School</t>
  </si>
  <si>
    <t>El Mirage School</t>
  </si>
  <si>
    <t>Kingswood Elementary School</t>
  </si>
  <si>
    <t>Marley Park Elementary</t>
  </si>
  <si>
    <t>Mountain View</t>
  </si>
  <si>
    <t>Parkview Elementary</t>
  </si>
  <si>
    <t>Rancho Gabriela</t>
  </si>
  <si>
    <t>Sonoran Heights Elementary</t>
  </si>
  <si>
    <t>Sunset Hills Elementary</t>
  </si>
  <si>
    <t>Surprise Elementary School</t>
  </si>
  <si>
    <t>Thompson Ranch Elementary</t>
  </si>
  <si>
    <t>Valley Vista High School</t>
  </si>
  <si>
    <t>Western Peaks Elementary</t>
  </si>
  <si>
    <t>Elfrida Elementary District</t>
  </si>
  <si>
    <t>Elfrida Elementary School</t>
  </si>
  <si>
    <t>Eloy Elementary District</t>
  </si>
  <si>
    <t>Curiel School</t>
  </si>
  <si>
    <t>Eloy Intermediate School</t>
  </si>
  <si>
    <t>Eloy Junior High School</t>
  </si>
  <si>
    <t>Copper Canyon Academy</t>
  </si>
  <si>
    <t>Espiritu Community Development Corp.</t>
  </si>
  <si>
    <t>NFL YET College Prep Academy</t>
  </si>
  <si>
    <t>Robert Richardson Elementary School</t>
  </si>
  <si>
    <t>Sentinel Peak High School</t>
  </si>
  <si>
    <t>Walter Douglas Elementary School</t>
  </si>
  <si>
    <t>Fort Huachuca Accommodation District</t>
  </si>
  <si>
    <t>Colonel Johnston Elementary School</t>
  </si>
  <si>
    <t>Colonel Smith Middle School</t>
  </si>
  <si>
    <t>General Myer Elementary School</t>
  </si>
  <si>
    <t>Fowler Elementary District</t>
  </si>
  <si>
    <t>Fowler Elementary School</t>
  </si>
  <si>
    <t>Santa Maria Middle School</t>
  </si>
  <si>
    <t>Sun Canyon School</t>
  </si>
  <si>
    <t>Sunridge Elementary School</t>
  </si>
  <si>
    <t>Tuscano Elementary School</t>
  </si>
  <si>
    <t>Western Valley Elementary School</t>
  </si>
  <si>
    <t>Western Valley Middle School</t>
  </si>
  <si>
    <t>Fredonia-Moccasin Unified District</t>
  </si>
  <si>
    <t>Fredonia Elementary School</t>
  </si>
  <si>
    <t>Friendly House Academia Del Pueblo Elem</t>
  </si>
  <si>
    <t>Fort Thomas Elementary School</t>
  </si>
  <si>
    <t>Fort Thomas High School</t>
  </si>
  <si>
    <t>Gadsden Elementary District</t>
  </si>
  <si>
    <t>Cesar Chavez Elementary</t>
  </si>
  <si>
    <t>Desert View Elementary</t>
  </si>
  <si>
    <t>Ed Pastor Elementary 4</t>
  </si>
  <si>
    <t>Gadsden Elementary School</t>
  </si>
  <si>
    <t>North Canyon High School</t>
  </si>
  <si>
    <t>North Ranch Elementary School</t>
  </si>
  <si>
    <t>Palomino Intermediate School</t>
  </si>
  <si>
    <t>Palomino Primary School</t>
  </si>
  <si>
    <t>Paradise Valley High School</t>
  </si>
  <si>
    <t>Red Rock Elementary District</t>
  </si>
  <si>
    <t>Red Rock Elementary School</t>
  </si>
  <si>
    <t>Riverside Elementary District</t>
  </si>
  <si>
    <t>Kings Ridge School</t>
  </si>
  <si>
    <t>Cimarron Springs Elementary</t>
  </si>
  <si>
    <t>A New Leaf</t>
  </si>
  <si>
    <t>All Aboard Charter School</t>
  </si>
  <si>
    <t>American Charter Schools Foundation d.b.a. Estrella High School</t>
  </si>
  <si>
    <t>Copper Trails</t>
  </si>
  <si>
    <t>Roanoke House</t>
  </si>
  <si>
    <t>Raul H. Castro Middle School</t>
  </si>
  <si>
    <t>Charlotte Patterson Elementary</t>
  </si>
  <si>
    <t>Haley Elementary</t>
  </si>
  <si>
    <t>San Tan Foothills High School</t>
  </si>
  <si>
    <t>Daisy Education Corporation dba Sonoran Science Academy</t>
  </si>
  <si>
    <t>Norterra Canyon K-8</t>
  </si>
  <si>
    <t>Riverview School</t>
  </si>
  <si>
    <t>The Childrens Center for Neurodevelopmental Studies</t>
  </si>
  <si>
    <t>Pinnacle High School</t>
  </si>
  <si>
    <t>Roadrunner School</t>
  </si>
  <si>
    <t>Sandpiper Elementary School</t>
  </si>
  <si>
    <t>Shadow Mountain High School</t>
  </si>
  <si>
    <t>Shea Middle School</t>
  </si>
  <si>
    <t>Sonoran Sky Elementary School</t>
  </si>
  <si>
    <t>Sunrise Middle School</t>
  </si>
  <si>
    <t>Sunset Canyon School</t>
  </si>
  <si>
    <t>Tres Rios Elementary School</t>
  </si>
  <si>
    <t>Durango Juvenile Detention Facility</t>
  </si>
  <si>
    <t>Saddleback Elementary School</t>
  </si>
  <si>
    <t>Desert Wind Middle School</t>
  </si>
  <si>
    <t>Patagonia Union High School District</t>
  </si>
  <si>
    <t>Patagonia Elementary School</t>
  </si>
  <si>
    <t>Patagonia Union High School</t>
  </si>
  <si>
    <t>Pathfinder Charter School Foundation</t>
  </si>
  <si>
    <t>Payson Unified District</t>
  </si>
  <si>
    <t>Frontier Elementary School</t>
  </si>
  <si>
    <t>Julia Randall Elementary School</t>
  </si>
  <si>
    <t>Payson Elementary School</t>
  </si>
  <si>
    <t>Payson High School</t>
  </si>
  <si>
    <t>Rim Country Middle School</t>
  </si>
  <si>
    <t>The Peak School</t>
  </si>
  <si>
    <t>Pearce Elementary District</t>
  </si>
  <si>
    <t>Pearce Elementary School</t>
  </si>
  <si>
    <t>Pendergast Elementary District</t>
  </si>
  <si>
    <t>Amberlea Elementary School</t>
  </si>
  <si>
    <t>Canyon Breeze Elementary</t>
  </si>
  <si>
    <t>Copper King Elementary</t>
  </si>
  <si>
    <t>Desert Horizon Elementary School</t>
  </si>
  <si>
    <t>Desert Mirage Elementary School</t>
  </si>
  <si>
    <t>Garden Lakes Elementary School</t>
  </si>
  <si>
    <t>Pendergast Elementary School</t>
  </si>
  <si>
    <t>Rio Vista Elementary</t>
  </si>
  <si>
    <t>Villa De Paz Elementary School</t>
  </si>
  <si>
    <t>Sahuarita Primary School</t>
  </si>
  <si>
    <t>Sopori Elementary School</t>
  </si>
  <si>
    <t>Salome Consolidated Elementary District</t>
  </si>
  <si>
    <t>Salome Elementary School</t>
  </si>
  <si>
    <t>Salt River Pima-Maricopa  Community Schools</t>
  </si>
  <si>
    <t>Early Childhood Education Center</t>
  </si>
  <si>
    <t>Salt River Elementary School</t>
  </si>
  <si>
    <t>Salt River High School</t>
  </si>
  <si>
    <t>San Carlos Unified District</t>
  </si>
  <si>
    <t>Pueblo Del Sol Elementary School</t>
  </si>
  <si>
    <t>Town &amp; Country Elementary School</t>
  </si>
  <si>
    <t>Skull Valley Elementary District</t>
  </si>
  <si>
    <t>Academy Of Excellence</t>
  </si>
  <si>
    <t>Acclaim Charter School</t>
  </si>
  <si>
    <t>ACCLAIM Academy</t>
  </si>
  <si>
    <t>Acorn Montessori Charter School</t>
  </si>
  <si>
    <t>Adobe Mountain School</t>
  </si>
  <si>
    <t>Against Abuse</t>
  </si>
  <si>
    <t>A Casa de Paz</t>
  </si>
  <si>
    <t>La Casita de Paz</t>
  </si>
  <si>
    <t>Agua Fria Union High School District</t>
  </si>
  <si>
    <t>Agua Fria High School</t>
  </si>
  <si>
    <t>Desert Edge High School</t>
  </si>
  <si>
    <t>Millennium High School</t>
  </si>
  <si>
    <t>Verrado High School</t>
  </si>
  <si>
    <t>Aguila Elementary District</t>
  </si>
  <si>
    <t>Aguila Elementary School</t>
  </si>
  <si>
    <t>Ajo Unified District</t>
  </si>
  <si>
    <t>Ajo Elementary School</t>
  </si>
  <si>
    <t>Alhambra Elementary District</t>
  </si>
  <si>
    <t>Alhambra Traditional School</t>
  </si>
  <si>
    <t>Andalucia Middle School</t>
  </si>
  <si>
    <t>Barcelona Middle School</t>
  </si>
  <si>
    <t>Carol G. Peck Elementary School</t>
  </si>
  <si>
    <t>Catalina Ventura School</t>
  </si>
  <si>
    <t>Copper Creek Elementary School</t>
  </si>
  <si>
    <t>Coronado K-8 School</t>
  </si>
  <si>
    <t>E C Nash School</t>
  </si>
  <si>
    <t>Frances Owen Holaway Elementary School</t>
  </si>
  <si>
    <t>Helen Keeling Elementary School</t>
  </si>
  <si>
    <t>Ironwood Ridge High School</t>
  </si>
  <si>
    <t>L M Prince School</t>
  </si>
  <si>
    <t>La Cima Middle School</t>
  </si>
  <si>
    <t>Lawrence W Cross Middle School</t>
  </si>
  <si>
    <t>Lulu Walker School</t>
  </si>
  <si>
    <t>Gila Vista Jr High School</t>
  </si>
  <si>
    <t>James B Rolle School</t>
  </si>
  <si>
    <t>Mary A Otondo Elementary School</t>
  </si>
  <si>
    <t>O C Johnson School</t>
  </si>
  <si>
    <t>Palmcroft Elementary School</t>
  </si>
  <si>
    <t>Pecan Grove Elementary School</t>
  </si>
  <si>
    <t>R Pete Woodard Jr High School</t>
  </si>
  <si>
    <t>Ron Watson Middle School</t>
  </si>
  <si>
    <t>Roosevelt School</t>
  </si>
  <si>
    <t>Educational Opportunity Center</t>
  </si>
  <si>
    <t>Yuma Union High School District</t>
  </si>
  <si>
    <t>Cibola High School</t>
  </si>
  <si>
    <t>Gila Ridge High School</t>
  </si>
  <si>
    <t>Kofa High School</t>
  </si>
  <si>
    <t>San Luis High School</t>
  </si>
  <si>
    <t>Vista Alternative School</t>
  </si>
  <si>
    <t>Heartland Ranch Elementary School</t>
  </si>
  <si>
    <t>San Tan Heights Elementary</t>
  </si>
  <si>
    <t>West Elementary School</t>
  </si>
  <si>
    <t>Cottonwood-Oak Creek Elementary District</t>
  </si>
  <si>
    <t>Dr Daniel Bright Elementary School</t>
  </si>
  <si>
    <t>Mingus Union High School</t>
  </si>
  <si>
    <t>Crane Elementary District</t>
  </si>
  <si>
    <t>Centennial Middle School</t>
  </si>
  <si>
    <t>Crane Middle School</t>
  </si>
  <si>
    <t>Gary A. Knox Elementary School</t>
  </si>
  <si>
    <t>H L Suverkrup Elementary School</t>
  </si>
  <si>
    <t>Mesquite Elementary</t>
  </si>
  <si>
    <t>Pueblo Elementary School</t>
  </si>
  <si>
    <t>Rancho Viejo Elementary School</t>
  </si>
  <si>
    <t>Ronald Reagan Fundamental School</t>
  </si>
  <si>
    <t>Salida Del Sol Elementary</t>
  </si>
  <si>
    <t>Valley Horizon Elementary School</t>
  </si>
  <si>
    <t>Creighton Elementary District</t>
  </si>
  <si>
    <t>Creighton Elementary School</t>
  </si>
  <si>
    <t>Excelencia School</t>
  </si>
  <si>
    <t>Gateway School</t>
  </si>
  <si>
    <t>Tonto Basin Elementary</t>
  </si>
  <si>
    <t>Topock Elementary District</t>
  </si>
  <si>
    <t>Topock Elementary School</t>
  </si>
  <si>
    <t>Tuba City Boarding School</t>
  </si>
  <si>
    <t>Dzil Libei Elementary School</t>
  </si>
  <si>
    <t>Gap Primary School</t>
  </si>
  <si>
    <t>Tuba City Alternative School</t>
  </si>
  <si>
    <t>Tuba City High School</t>
  </si>
  <si>
    <t>Tuba City Junior High School</t>
  </si>
  <si>
    <t>Tuba City Primary School</t>
  </si>
  <si>
    <t>City High School</t>
  </si>
  <si>
    <t>Tucson Unified District</t>
  </si>
  <si>
    <t>Alice Vail Middle School</t>
  </si>
  <si>
    <t>Anna Henry Elementary School</t>
  </si>
  <si>
    <t>Anna Lawrence Intermediate School</t>
  </si>
  <si>
    <t>Annie Kellond Elementary School</t>
  </si>
  <si>
    <t>Blenman Elementary School</t>
  </si>
  <si>
    <t>Bloom Elementary</t>
  </si>
  <si>
    <t>Bonillas Elementary Basic Curriculum Magnet School</t>
  </si>
  <si>
    <t>Booth-Fickett Math/Science Magnet School</t>
  </si>
  <si>
    <t>Borman Elementary School</t>
  </si>
  <si>
    <t>Borton Primary Magnet School</t>
  </si>
  <si>
    <t>C E Rose Elementary School</t>
  </si>
  <si>
    <t>Carrillo Intermediate Magnet School</t>
  </si>
  <si>
    <t>Cavett Elementary School</t>
  </si>
  <si>
    <t>Cragin Elementary School</t>
  </si>
  <si>
    <t>Davidson Elementary School</t>
  </si>
  <si>
    <t>Davis Bilingual Magnet School</t>
  </si>
  <si>
    <t>Doolen Middle School</t>
  </si>
  <si>
    <t>Drachman Primary Magnet School</t>
  </si>
  <si>
    <t>Dunham Elementary School</t>
  </si>
  <si>
    <t>Ford Elementary</t>
  </si>
  <si>
    <t>Frances J Warren Elementary School</t>
  </si>
  <si>
    <t>Fruchthendler Elementary School</t>
  </si>
  <si>
    <t>Gale Elementary School</t>
  </si>
  <si>
    <t>Quartzsite Elementary School</t>
  </si>
  <si>
    <t>Queen Creek Unified District</t>
  </si>
  <si>
    <t>Gridley Middle School</t>
  </si>
  <si>
    <t>Harold Steele Elementary School</t>
  </si>
  <si>
    <t>Catalina Foothills Unified District</t>
  </si>
  <si>
    <t>Canyon View Elementary School</t>
  </si>
  <si>
    <t>Catalina Foothills High School</t>
  </si>
  <si>
    <t>Esperero Canyon Middle School</t>
  </si>
  <si>
    <t>Manzanita School</t>
  </si>
  <si>
    <t>Orange Grove Middle School</t>
  </si>
  <si>
    <t>Sunrise Drive Elementary School</t>
  </si>
  <si>
    <t>Ventana Vista Elementary School</t>
  </si>
  <si>
    <t>Cave Creek Unified District</t>
  </si>
  <si>
    <t>Black Mountain Elementary School</t>
  </si>
  <si>
    <t>Horseshoe Trails Elementary School</t>
  </si>
  <si>
    <t>Lone Mountain Elementary School</t>
  </si>
  <si>
    <t>Sonoran Trails Middle School</t>
  </si>
  <si>
    <t>Cedar Unified District</t>
  </si>
  <si>
    <t>Vesey Elementary School</t>
  </si>
  <si>
    <t>W Arthur Sewel Elementary School</t>
  </si>
  <si>
    <t>W V Whitmore Elementary School</t>
  </si>
  <si>
    <t>Wheeler Elementary School</t>
  </si>
  <si>
    <t>Tumbleweed Center for Youth</t>
  </si>
  <si>
    <t>Tumbleweed Group Home I</t>
  </si>
  <si>
    <t>Tumbleweed Group Home II</t>
  </si>
  <si>
    <t>Union Elementary District</t>
  </si>
  <si>
    <t>Dos Rios Elementary</t>
  </si>
  <si>
    <t>Hurley Ranch Elementary</t>
  </si>
  <si>
    <t>Vail Unified District</t>
  </si>
  <si>
    <t>Acacia Elementary School</t>
  </si>
  <si>
    <t>Cienega High School</t>
  </si>
  <si>
    <t>Corona Foothills Middle School</t>
  </si>
  <si>
    <t>Empire High School</t>
  </si>
  <si>
    <t>Ocotillo Ridge Elementary</t>
  </si>
  <si>
    <t>Old Vail Middle School</t>
  </si>
  <si>
    <t>Sycamore Elementary School</t>
  </si>
  <si>
    <t>Valley Union High School District</t>
  </si>
  <si>
    <t>Valley Union High School</t>
  </si>
  <si>
    <t>Park Elementary School</t>
  </si>
  <si>
    <t>Hopi Day School</t>
  </si>
  <si>
    <t>Hopi Jr/Sr High School</t>
  </si>
  <si>
    <t>Hopi Jr. / Sr. High School</t>
  </si>
  <si>
    <t>Humboldt Unified District</t>
  </si>
  <si>
    <t>Bradshaw Mountain High School</t>
  </si>
  <si>
    <t>Victory High School - Campus</t>
  </si>
  <si>
    <t>Washington Elementary School District</t>
  </si>
  <si>
    <t>Abraham Lincoln Traditional School</t>
  </si>
  <si>
    <t>Alta Vista Elementary School</t>
  </si>
  <si>
    <t>Cactus Wren Elementary School</t>
  </si>
  <si>
    <t>Cholla Middle School</t>
  </si>
  <si>
    <t>Desert Foothills Middle School</t>
  </si>
  <si>
    <t>John Jacobs Elementary School</t>
  </si>
  <si>
    <t>Lakeview Elementary School</t>
  </si>
  <si>
    <t>Lookout Mountain School</t>
  </si>
  <si>
    <t>Manzanita Elementary School</t>
  </si>
  <si>
    <t>Maryland Elementary School</t>
  </si>
  <si>
    <t>Moon Mountain School</t>
  </si>
  <si>
    <t>Mountain Sky Middle School</t>
  </si>
  <si>
    <t>Ocotillo School</t>
  </si>
  <si>
    <t>Percy L Julian School</t>
  </si>
  <si>
    <t>Southwest Elementary School</t>
  </si>
  <si>
    <t>Sunland Elementary School</t>
  </si>
  <si>
    <t>T G Barr School</t>
  </si>
  <si>
    <t>V H Lassen Elementary School</t>
  </si>
  <si>
    <t>Valley View School</t>
  </si>
  <si>
    <t>Hassayampa Elementary School</t>
  </si>
  <si>
    <t>Wickenburg High School</t>
  </si>
  <si>
    <t>Wide Ruins Community School</t>
  </si>
  <si>
    <t>Willcox Unified District</t>
  </si>
  <si>
    <t>Willcox Elementary School</t>
  </si>
  <si>
    <t>Willcox High School</t>
  </si>
  <si>
    <t>Willcox Middle School</t>
  </si>
  <si>
    <t>Williams Unified District</t>
  </si>
  <si>
    <t>Williams Elementary/Middle School</t>
  </si>
  <si>
    <t>Williams High School</t>
  </si>
  <si>
    <t>Wilson Elementary District</t>
  </si>
  <si>
    <t>Wilson Primary School</t>
  </si>
  <si>
    <t>Yucca Elementary District</t>
  </si>
  <si>
    <t>Yucca Elementary School</t>
  </si>
  <si>
    <t>Yuma County Juvenile Court Center</t>
  </si>
  <si>
    <t>Yuma Elementary District</t>
  </si>
  <si>
    <t>Alice Byrne Elementary School</t>
  </si>
  <si>
    <t>C W Mcgraw Elementary School</t>
  </si>
  <si>
    <t>Castle Dome Middle School</t>
  </si>
  <si>
    <t>Desert Mesa Elementary School</t>
  </si>
  <si>
    <t>Academy of Math and Science</t>
  </si>
  <si>
    <t>American Charter Schools Foundation d.b.a. Crestview College Preparatory High Sc</t>
  </si>
  <si>
    <t>Crestview College Preparatory High School</t>
  </si>
  <si>
    <t>American Charter Schools Foundation d.b.a. Peoria Accelerated High School</t>
  </si>
  <si>
    <t>Peoria Accelerated High School</t>
  </si>
  <si>
    <t>American Charter Schools Foundation d.b.a. South Pointe High School</t>
  </si>
  <si>
    <t>South Pointe High School</t>
  </si>
  <si>
    <t>American Charter Schools Foundation d.b.a. South Ridge High School</t>
  </si>
  <si>
    <t>South Ridge High School</t>
  </si>
  <si>
    <t>American Charter Schools Foundation d.b.a. West Phoenix High School</t>
  </si>
  <si>
    <t>West Phoenix High School</t>
  </si>
  <si>
    <t>American Indian Christian Mission</t>
  </si>
  <si>
    <t>Arizona Academy of Science and Technology</t>
  </si>
  <si>
    <t>Inca Elementary School</t>
  </si>
  <si>
    <t>Frank Borman School</t>
  </si>
  <si>
    <t>Pioneer Preparatory - A Challenge Foundation</t>
  </si>
  <si>
    <t>Basha High School</t>
  </si>
  <si>
    <t>Chandler High School</t>
  </si>
  <si>
    <t>Chandler Traditional Academy - Goodman</t>
  </si>
  <si>
    <t>Hamilton High School</t>
  </si>
  <si>
    <t>Ken 'Chief' Hill Learning Academy</t>
  </si>
  <si>
    <t>Perry High School</t>
  </si>
  <si>
    <t>Chinle Unified District</t>
  </si>
  <si>
    <t>Canyon De Chelly Elementary School</t>
  </si>
  <si>
    <t>Chinle Elementary School</t>
  </si>
  <si>
    <t>Chinle High School</t>
  </si>
  <si>
    <t>Chinle Junior High School</t>
  </si>
  <si>
    <t>Many Farms Elementary School</t>
  </si>
  <si>
    <t>Mesa View Elementary</t>
  </si>
  <si>
    <t>Tsaile Elementary School</t>
  </si>
  <si>
    <t>Arizona Conservatory for Arts and Academics Middle School</t>
  </si>
  <si>
    <t>Rough Rock High School</t>
  </si>
  <si>
    <t>Round Valley Unified District</t>
  </si>
  <si>
    <t>Round Valley High School</t>
  </si>
  <si>
    <t>Round Valley Middle School</t>
  </si>
  <si>
    <t>Sacaton Elementary District</t>
  </si>
  <si>
    <t>Sacaton Elementary</t>
  </si>
  <si>
    <t>Sacaton Middle School</t>
  </si>
  <si>
    <t>Sacred Heart School</t>
  </si>
  <si>
    <t>Saddle Mountain Unified School District</t>
  </si>
  <si>
    <t>Tonopah Valley High School</t>
  </si>
  <si>
    <t>Safford Unified District</t>
  </si>
  <si>
    <t>Dorothy Stinson School</t>
  </si>
  <si>
    <t>Lafe Nelson School</t>
  </si>
  <si>
    <t>Ruth Powell Elementary School</t>
  </si>
  <si>
    <t>Safford High School</t>
  </si>
  <si>
    <t>Safford Middle School</t>
  </si>
  <si>
    <t>Sahuarita Unified District</t>
  </si>
  <si>
    <t>Anza Trail</t>
  </si>
  <si>
    <t>Sahuarita High School</t>
  </si>
  <si>
    <t>J O Combs Unified School District</t>
  </si>
  <si>
    <t>Ellsworth Elementary School</t>
  </si>
  <si>
    <t>J. O. Combs Middle School</t>
  </si>
  <si>
    <t>Jack Harmon Elementary School</t>
  </si>
  <si>
    <t>Kathryn Sue Simonton Elementary</t>
  </si>
  <si>
    <t>John F. Kennedy Day School</t>
  </si>
  <si>
    <t>Joseph City Unified District</t>
  </si>
  <si>
    <t>Joseph City Elementary School</t>
  </si>
  <si>
    <t>Joseph City High School</t>
  </si>
  <si>
    <t>San Simon Unified District</t>
  </si>
  <si>
    <t>San Xavier Mission School</t>
  </si>
  <si>
    <t>Sanders Unified District</t>
  </si>
  <si>
    <t>Sanders Elementary School</t>
  </si>
  <si>
    <t>Sanders Middle School</t>
  </si>
  <si>
    <t>Valley High School</t>
  </si>
  <si>
    <t>Santa Cruz Elementary District</t>
  </si>
  <si>
    <t>Little Red Schoolhouse</t>
  </si>
  <si>
    <t>Santa Cruz Valley Unified District</t>
  </si>
  <si>
    <t>Mountain View School</t>
  </si>
  <si>
    <t>Rio Rico High School</t>
  </si>
  <si>
    <t>San Cayetano Elementary School</t>
  </si>
  <si>
    <t>Santa Cruz Valley Union High School District</t>
  </si>
  <si>
    <t>Santa Cruz Valley Union High School</t>
  </si>
  <si>
    <t>Scottsdale Unified District</t>
  </si>
  <si>
    <t>Anasazi Elementary</t>
  </si>
  <si>
    <t>Arcadia High School</t>
  </si>
  <si>
    <t>Chaparral High School</t>
  </si>
  <si>
    <t>Cherokee Elementary School</t>
  </si>
  <si>
    <t>Cocopah Middle School</t>
  </si>
  <si>
    <t>Coronado High School</t>
  </si>
  <si>
    <t>Desert Canyon Elementary</t>
  </si>
  <si>
    <t>Desert Canyon Middle School</t>
  </si>
  <si>
    <t>Desert Mountain High School</t>
  </si>
  <si>
    <t>Hopi Elementary School</t>
  </si>
  <si>
    <t>Ingleside Middle School</t>
  </si>
  <si>
    <t>Kiva Elementary School</t>
  </si>
  <si>
    <t>Mohave Middle School</t>
  </si>
  <si>
    <t>Mountainside Middle School</t>
  </si>
  <si>
    <t>Navajo Elementary School</t>
  </si>
  <si>
    <t>Saguaro High School</t>
  </si>
  <si>
    <t>Sequoya Elementary School</t>
  </si>
  <si>
    <t>Granada East School</t>
  </si>
  <si>
    <t>Granada Primary School</t>
  </si>
  <si>
    <t>Montebello School</t>
  </si>
  <si>
    <t>R E Simpson School</t>
  </si>
  <si>
    <t>Sevilla Primary School</t>
  </si>
  <si>
    <t>Sevilla West School</t>
  </si>
  <si>
    <t>Westwood Primary School</t>
  </si>
  <si>
    <t>All My Children #1 a Satellite Home</t>
  </si>
  <si>
    <t>All My Children #2 a Satellite Home</t>
  </si>
  <si>
    <t>All My Children #3 a Satellite Home</t>
  </si>
  <si>
    <t>All My Children #4 a Satellite Home</t>
  </si>
  <si>
    <t>All My Children #5 a Satellite Home</t>
  </si>
  <si>
    <t>Altar Valley Elementary District</t>
  </si>
  <si>
    <t>Altar Valley Middle School</t>
  </si>
  <si>
    <t>Robles Elementary School</t>
  </si>
  <si>
    <t>American Basic Schools LLC</t>
  </si>
  <si>
    <t>Burke Basic School</t>
  </si>
  <si>
    <t>Amphitheater Unified District</t>
  </si>
  <si>
    <t>Amphitheater High School</t>
  </si>
  <si>
    <t>Amphitheater Middle School</t>
  </si>
  <si>
    <t>Canyon Del Oro High School</t>
  </si>
  <si>
    <t>Seba Dalkai Boarding School</t>
  </si>
  <si>
    <t>Marion Donaldson Elementary School</t>
  </si>
  <si>
    <t>Mesa Verde Elementary School</t>
  </si>
  <si>
    <t>Painted Sky Elementary School</t>
  </si>
  <si>
    <t>Richard B Wilson Jr School</t>
  </si>
  <si>
    <t>Rillito Center</t>
  </si>
  <si>
    <t>Rio Vista Elementary School</t>
  </si>
  <si>
    <t>Winifred Harelson Elementary School</t>
  </si>
  <si>
    <t>Antelope Union High School District</t>
  </si>
  <si>
    <t>Antelope Union High School</t>
  </si>
  <si>
    <t>Apache Junction Unified District</t>
  </si>
  <si>
    <t>Apache Junction High School</t>
  </si>
  <si>
    <t>Desert Vista Elementary School</t>
  </si>
  <si>
    <t>Four Peaks Elementary School</t>
  </si>
  <si>
    <t>Peralta Trail Elementary School</t>
  </si>
  <si>
    <t>Aprender Tucson</t>
  </si>
  <si>
    <t>Southside Community School</t>
  </si>
  <si>
    <t>072122006</t>
  </si>
  <si>
    <t>Larry Simmons Residence</t>
  </si>
  <si>
    <t>American Charter Schools Foundation d.b.a. Apache Trail High School</t>
  </si>
  <si>
    <t>Apache Trail High School</t>
  </si>
  <si>
    <t>American Charter Schools Foundation d.b.a. Desert Hills High School</t>
  </si>
  <si>
    <t>Desert Hills High School</t>
  </si>
  <si>
    <t>Arizona Montessori Charter School at Anthem</t>
  </si>
  <si>
    <t>AMCS at Anthem dba Caurus Academy</t>
  </si>
  <si>
    <t>Park View Middle School</t>
  </si>
  <si>
    <t>104001000</t>
  </si>
  <si>
    <t>Imagine Bell Canyon</t>
  </si>
  <si>
    <t>Bowie Unified District</t>
  </si>
  <si>
    <t>Bowie Elementary School</t>
  </si>
  <si>
    <t>Bowie High School</t>
  </si>
  <si>
    <t>Buckeye Elementary School</t>
  </si>
  <si>
    <t>Liberty Traditional Charter School - Saddleback</t>
  </si>
  <si>
    <t>Arizona College Prep Oakland Campus</t>
  </si>
  <si>
    <t>Chandler Traditional Academy-Freedom</t>
  </si>
  <si>
    <t>T. Dale Hancock Elementary School</t>
  </si>
  <si>
    <t>Imagine Cortez Park Middle</t>
  </si>
  <si>
    <t>Biltmore Preparatory Academy</t>
  </si>
  <si>
    <t>EAGLE College Prep Harmony</t>
  </si>
  <si>
    <t>Imagine East Mesa Elementary</t>
  </si>
  <si>
    <t>Ed Ahead</t>
  </si>
  <si>
    <t>Academy Adventures Midtown</t>
  </si>
  <si>
    <t>Sequoia Pathway Academy</t>
  </si>
  <si>
    <t>Girls Leadership Academy of Arizona</t>
  </si>
  <si>
    <t>Imagine Camelback Elementary</t>
  </si>
  <si>
    <t>Imagine Desert West Elementary</t>
  </si>
  <si>
    <t>Imagine Tempe</t>
  </si>
  <si>
    <t>Imagine East Mesa Middle</t>
  </si>
  <si>
    <t>Imagine Surprise Middle</t>
  </si>
  <si>
    <t>Kaizen Education Foundation dba El Dorado High School</t>
  </si>
  <si>
    <t>Kaizen Education Foundation dba Havasu Preparatory Academy</t>
  </si>
  <si>
    <t>Havasu Preparatory Academy</t>
  </si>
  <si>
    <t>Kaizen Education Foundation dba Liberty Arts Academy</t>
  </si>
  <si>
    <t>Kaizen Education Foundation dba Maya High School</t>
  </si>
  <si>
    <t>Kaizen Education Foundation dba Mission Heights Preparatory High School</t>
  </si>
  <si>
    <t>Mission Heights Preparatory High School</t>
  </si>
  <si>
    <t>Kaizen Education Foundation dba Skyview High School</t>
  </si>
  <si>
    <t>Kaizen Education Foundation dba South Pointe Elementary School</t>
  </si>
  <si>
    <t>Kaizen Education Foundation dba South Pointe Junior High School</t>
  </si>
  <si>
    <t>Kaizen Education Foundation dba Summit High School</t>
  </si>
  <si>
    <t>Kaizen Education Foundation dba Vista Grove Preparatory Academy Elementary</t>
  </si>
  <si>
    <t>Kayenta Elementary School</t>
  </si>
  <si>
    <t>102133012</t>
  </si>
  <si>
    <t>Fairview</t>
  </si>
  <si>
    <t>Lifelong Learning Academy</t>
  </si>
  <si>
    <t>132116000</t>
  </si>
  <si>
    <t>132116001</t>
  </si>
  <si>
    <t>Career Success High School - Main Campus</t>
  </si>
  <si>
    <t>Milestones Charter School</t>
  </si>
  <si>
    <t>Nosotros Academy</t>
  </si>
  <si>
    <t>Desert View Elementary Intermediate</t>
  </si>
  <si>
    <t>Lake View Elementary Primary</t>
  </si>
  <si>
    <t>Desert Springs Preparatory Elementary School</t>
  </si>
  <si>
    <t>Paradise Honors High School</t>
  </si>
  <si>
    <t>Imagine Cortez Park Elementary</t>
  </si>
  <si>
    <t>ASU Preparatory Academy- Phoenix Elementary</t>
  </si>
  <si>
    <t>Pima Prevention Partnership</t>
  </si>
  <si>
    <t>108507001</t>
  </si>
  <si>
    <t>Arizona Collegiate High School</t>
  </si>
  <si>
    <t>093915000</t>
  </si>
  <si>
    <t>Pinon Community School Board</t>
  </si>
  <si>
    <t>093915001</t>
  </si>
  <si>
    <t>Pinon Community School</t>
  </si>
  <si>
    <t>Imagine Rosefield</t>
  </si>
  <si>
    <t>Walden Grove High School</t>
  </si>
  <si>
    <t>Aurora Day School West</t>
  </si>
  <si>
    <t>AZ Compass Prep School</t>
  </si>
  <si>
    <t>Skyline D5</t>
  </si>
  <si>
    <t>Skyline Prep High School</t>
  </si>
  <si>
    <t>South Phoenix Prep and Arts Academy</t>
  </si>
  <si>
    <t>South Valley Prep and Arts School</t>
  </si>
  <si>
    <t>Vector Prep and Arts Academy</t>
  </si>
  <si>
    <t>Vernon Elementary School</t>
  </si>
  <si>
    <t>St. Catherine of Siena Catholic School</t>
  </si>
  <si>
    <t>Tanque Verde High School</t>
  </si>
  <si>
    <t>Fees College Preparatory Middle School</t>
  </si>
  <si>
    <t>Corona Del Sol High School</t>
  </si>
  <si>
    <t>Desert Vista High School</t>
  </si>
  <si>
    <t>Marcos De Niza High School</t>
  </si>
  <si>
    <t>Mcclintock High School</t>
  </si>
  <si>
    <t>Mountain Pointe High School</t>
  </si>
  <si>
    <t>TIA East</t>
  </si>
  <si>
    <t>TIA West</t>
  </si>
  <si>
    <t>Tucson International Academy</t>
  </si>
  <si>
    <t>Tucson International Academy Midvale</t>
  </si>
  <si>
    <t>102255043</t>
  </si>
  <si>
    <t>McCorkle PK-8</t>
  </si>
  <si>
    <t>Imagine West Gilbert Elementary</t>
  </si>
  <si>
    <t>Imagine West Gilbert Middle</t>
  </si>
  <si>
    <t>078207001</t>
  </si>
  <si>
    <t>100230104</t>
  </si>
  <si>
    <t>078401000</t>
  </si>
  <si>
    <t>078401001</t>
  </si>
  <si>
    <t>078585001</t>
  </si>
  <si>
    <t>078585000</t>
  </si>
  <si>
    <t>078592001</t>
  </si>
  <si>
    <t>078594001</t>
  </si>
  <si>
    <t>078594000</t>
  </si>
  <si>
    <t>070280142</t>
  </si>
  <si>
    <t>108709104</t>
  </si>
  <si>
    <t>078101002</t>
  </si>
  <si>
    <t>080220203</t>
  </si>
  <si>
    <t>078592000</t>
  </si>
  <si>
    <t>070459107</t>
  </si>
  <si>
    <t>070290101</t>
  </si>
  <si>
    <t>078634202</t>
  </si>
  <si>
    <t>078206000</t>
  </si>
  <si>
    <t>ARIZONA COLLEGE PREP ERIE CAMPUS</t>
  </si>
  <si>
    <t>ASU PREPARATORY ACADEMY- PHOENIX ELEMENTARY</t>
  </si>
  <si>
    <t>ASU PREPARATORY ACADEMY- PHOENIX HIGH SCHOOL</t>
  </si>
  <si>
    <t>(480) 883-4406</t>
  </si>
  <si>
    <t>(480) 883-4420</t>
  </si>
  <si>
    <t>CALIBRE ACADEMY SURPRISE</t>
  </si>
  <si>
    <t>CHANDLER TRADITIONAL ACADEMY-HUMPHREY</t>
  </si>
  <si>
    <t>DESERT VIEW ELEMENTARY INTERMEDIATE</t>
  </si>
  <si>
    <t>EMPOWER COLLEGE PREP</t>
  </si>
  <si>
    <t>(623) 327-2470</t>
  </si>
  <si>
    <t>(623) 327-2499</t>
  </si>
  <si>
    <t>FIRESIDE ELEMENTARY SCHOOL</t>
  </si>
  <si>
    <t>GEORGE GERVIN PREP ACADEMY</t>
  </si>
  <si>
    <t>(623) 691-4211</t>
  </si>
  <si>
    <t>HAPPY VALLEY SCHOOL EAST CAMPUS</t>
  </si>
  <si>
    <t>(480) 560-5540</t>
  </si>
  <si>
    <t>(480) 964-6566</t>
  </si>
  <si>
    <t>HAVASU PREPARATORY ACADEMY</t>
  </si>
  <si>
    <t>IMAGINE BELL CANYON</t>
  </si>
  <si>
    <t>IMAGINE EAST MESA ELEMENTARY</t>
  </si>
  <si>
    <t>IMAGINE WEST GILBERT ELEMENTARY</t>
  </si>
  <si>
    <t>IMAGINE WEST GILBERT MIDDLE</t>
  </si>
  <si>
    <t>JOHN &amp; CAROL CARLSON ELEMENTARY</t>
  </si>
  <si>
    <t>(480) 812-6320</t>
  </si>
  <si>
    <t>KAIZEN EDUCATION FOUNDATION DBA EL DORADO HIGH SCHOOL</t>
  </si>
  <si>
    <t>KAIZEN EDUCATION FOUNDATION DBA MAYA HIGH SCHOOL</t>
  </si>
  <si>
    <t>KAIZEN EDUCATION FOUNDATION DBA SOUTH POINTE ELEMENTARY SCHOOL</t>
  </si>
  <si>
    <t>KAIZEN EDUCATION FOUNDATION DBA SUMMIT HIGH SCHOOL</t>
  </si>
  <si>
    <t>KAIZEN EDUCATION FOUNDATION DBA VISTA GROVE PREPARATORY ACADEMY ELEMENTARY</t>
  </si>
  <si>
    <t>KNOX GIFTED ACADEMY</t>
  </si>
  <si>
    <t>(480) 541-1000</t>
  </si>
  <si>
    <t>(480) 541-4400</t>
  </si>
  <si>
    <t>(480) 541-4410</t>
  </si>
  <si>
    <t>LAKE VIEW ELEMENTARY PRIMARY</t>
  </si>
  <si>
    <t>633 E RAY ROAD SUITE 1321</t>
  </si>
  <si>
    <t>(480) 545-6646</t>
  </si>
  <si>
    <t>LEADING EDGE ACADEMY SAN TAN</t>
  </si>
  <si>
    <t>(480) 882-1631</t>
  </si>
  <si>
    <t>LEE WILLIAMS HIGH SCHOOL</t>
  </si>
  <si>
    <t>(480) 472-2000</t>
  </si>
  <si>
    <t>(602) 449-3705</t>
  </si>
  <si>
    <t>(520) 836-9662</t>
  </si>
  <si>
    <t>(623) 979-0031</t>
  </si>
  <si>
    <t>(623) 979-0113</t>
  </si>
  <si>
    <t>(928) 387-8150</t>
  </si>
  <si>
    <t>(928) 485-0790</t>
  </si>
  <si>
    <t>ROGERS RANCH SCHOOL</t>
  </si>
  <si>
    <t>(602) 304-2030</t>
  </si>
  <si>
    <t>(602) 304-2035</t>
  </si>
  <si>
    <t>ROUND VALLEY ELEMENTARY SCHOOL</t>
  </si>
  <si>
    <t>(623) 474-5500</t>
  </si>
  <si>
    <t>(623) 474-5540</t>
  </si>
  <si>
    <t>SKYLINE PREP HIGH SCHOOL</t>
  </si>
  <si>
    <t>(928) 255-2179</t>
  </si>
  <si>
    <t>(928) 855-4088</t>
  </si>
  <si>
    <t>STEP UP SCHOOL</t>
  </si>
  <si>
    <t>(928) 754-1815</t>
  </si>
  <si>
    <t>(928) 754-1820</t>
  </si>
  <si>
    <t>(602) 343-3040</t>
  </si>
  <si>
    <t>WESTWIND ELEMENTARY SCHOOL</t>
  </si>
  <si>
    <t>(623) 772-2700</t>
  </si>
  <si>
    <t>(623) 772-8464</t>
  </si>
  <si>
    <t>Coronado Elementary School - 010201102</t>
  </si>
  <si>
    <t>St Johns Middle School - 010201104</t>
  </si>
  <si>
    <t>St Johns High School - 010201205</t>
  </si>
  <si>
    <t>Tsehootsooi Middle School - 010208115</t>
  </si>
  <si>
    <t>Window Rock High School - 010208201</t>
  </si>
  <si>
    <t>Round Valley Middle School - 010210103</t>
  </si>
  <si>
    <t>Round Valley High School - 010210210</t>
  </si>
  <si>
    <t>Sanders Elementary School - 010218001</t>
  </si>
  <si>
    <t>Sanders Middle School - 010218002</t>
  </si>
  <si>
    <t>Valley High School - 010218003</t>
  </si>
  <si>
    <t>Ganado Middle School - 010220103</t>
  </si>
  <si>
    <t>Ganado High School - 010220204</t>
  </si>
  <si>
    <t>Chinle Junior High School - 010224145</t>
  </si>
  <si>
    <t>Chinle Elementary School - 010224150</t>
  </si>
  <si>
    <t>Canyon De Chelly Elementary School - 010224155</t>
  </si>
  <si>
    <t>Many Farms Elementary School - 010224160</t>
  </si>
  <si>
    <t>Tsaile Elementary School - 010224165</t>
  </si>
  <si>
    <t>Mesa View Elementary - 010224170</t>
  </si>
  <si>
    <t>Chinle High School - 010224240</t>
  </si>
  <si>
    <t>Red Mesa Elementary School - 010227101</t>
  </si>
  <si>
    <t>Round Rock Elementary School - 010227102</t>
  </si>
  <si>
    <t>Red Valley/Cove High School - 010227205</t>
  </si>
  <si>
    <t>Concho Elementary School - 010306101</t>
  </si>
  <si>
    <t>Vernon Elementary School - 010309101</t>
  </si>
  <si>
    <t>Mcnary Elementary School - 010323101</t>
  </si>
  <si>
    <t>St. Michaels School - 012003001</t>
  </si>
  <si>
    <t>ST MICHAELS ASSOC FOR SPEC ED - 012101001</t>
  </si>
  <si>
    <t>Rock Point Community School - 013904001</t>
  </si>
  <si>
    <t>Rough Rock High School - 014001201</t>
  </si>
  <si>
    <t>Lukachukai Community School - 014005005</t>
  </si>
  <si>
    <t>Pine Springs Day School - 014012001</t>
  </si>
  <si>
    <t>Hunters Point Boarding School - 014012002</t>
  </si>
  <si>
    <t>Wide Ruins Community School - 014012003</t>
  </si>
  <si>
    <t>Cottonwood Day School - 014305001</t>
  </si>
  <si>
    <t>General Myer Elementary School - 020100101</t>
  </si>
  <si>
    <t>Colonel Johnston Elementary School - 020100102</t>
  </si>
  <si>
    <t>Colonel Smith Middle School - 020100103</t>
  </si>
  <si>
    <t>Huachuca City School - 020201101</t>
  </si>
  <si>
    <t>Walter J Meyer School - 020201102</t>
  </si>
  <si>
    <t>Tombstone High School - 020201207</t>
  </si>
  <si>
    <t>Greenway Primary School - 020202103</t>
  </si>
  <si>
    <t>Lowell School - 020202105</t>
  </si>
  <si>
    <t>Bisbee High School - 020202201</t>
  </si>
  <si>
    <t>Benson Primary School - 020209101</t>
  </si>
  <si>
    <t>Benson Middle School - 020209102</t>
  </si>
  <si>
    <t>Benson High School - 020209201</t>
  </si>
  <si>
    <t>Willcox Elementary School - 020213101</t>
  </si>
  <si>
    <t>Willcox Middle School - 020213102</t>
  </si>
  <si>
    <t>Willcox High School - 020213201</t>
  </si>
  <si>
    <t>Bowie Elementary School - 020214100</t>
  </si>
  <si>
    <t>Bowie High School - 020214200</t>
  </si>
  <si>
    <t>San Simon School - 020218001</t>
  </si>
  <si>
    <t>St David Elementary School - 020221101</t>
  </si>
  <si>
    <t>St David High School - 020221202</t>
  </si>
  <si>
    <t>Clawson School - 020227102</t>
  </si>
  <si>
    <t>Joe Carlson Elementary School - 020227104</t>
  </si>
  <si>
    <t>Faras Elementary School - 020227105</t>
  </si>
  <si>
    <t>Sarah Marley School - 020227106</t>
  </si>
  <si>
    <t>Stevenson Elementary School - 020227107</t>
  </si>
  <si>
    <t>Ray Borane Middle School - 020227108</t>
  </si>
  <si>
    <t>Paul H Huber Jr High School - 020227109</t>
  </si>
  <si>
    <t>Douglas High School - 020227210</t>
  </si>
  <si>
    <t>Bella Vista Elementary School - 020268110</t>
  </si>
  <si>
    <t>Town &amp; Country Elementary School - 020268130</t>
  </si>
  <si>
    <t>Village Meadows Elementary School - 020268135</t>
  </si>
  <si>
    <t>Buena High School - 020268260</t>
  </si>
  <si>
    <t>Naco Elementary School - 020323001</t>
  </si>
  <si>
    <t>Cochise Elementary School - 020326101</t>
  </si>
  <si>
    <t>Palominas Elementary School - 020349101</t>
  </si>
  <si>
    <t>Coronado Elementary School - 020349102</t>
  </si>
  <si>
    <t>Valley View Elementary School - 020349103</t>
  </si>
  <si>
    <t>Mcneal Elementary School - 020355001</t>
  </si>
  <si>
    <t>Pomerene Elementary School - 020364101</t>
  </si>
  <si>
    <t>Elfrida Elementary School - 020412101</t>
  </si>
  <si>
    <t>Pearce Elementary School - 020422001</t>
  </si>
  <si>
    <t>Ash Creek Elementary - 020453101</t>
  </si>
  <si>
    <t>Valley Union High School - 020522201</t>
  </si>
  <si>
    <t>Center for Academic Success #4 - 028750204</t>
  </si>
  <si>
    <t>Center for Academic Success #5 - 028750205</t>
  </si>
  <si>
    <t>Omega Alpha Academy School - 028751002</t>
  </si>
  <si>
    <t>Tse'yaato' High School - 030199006</t>
  </si>
  <si>
    <t>Manuel DeMiguel Elementary School - 030201110</t>
  </si>
  <si>
    <t>Sturgeon Cromer Elementary School - 030201111</t>
  </si>
  <si>
    <t>Lura Kinsey Elementary School - 030201112</t>
  </si>
  <si>
    <t>Eva Marshall Elementary School - 030201113</t>
  </si>
  <si>
    <t>W F Killip Elementary School - 030201114</t>
  </si>
  <si>
    <t>Charles W Sechrist Elementary School - 030201117</t>
  </si>
  <si>
    <t>John Q Thomas Elementary School - 030201118</t>
  </si>
  <si>
    <t>Leupp Public School - 030201120</t>
  </si>
  <si>
    <t>Weitzel's Puente de Hozho Bilingual Magnet School - 030201121</t>
  </si>
  <si>
    <t>Thomas M Knoles Elementary School - 030201122</t>
  </si>
  <si>
    <t>Mount Elden Middle School - 030201124</t>
  </si>
  <si>
    <t>Sinagua Middle School - 030201126</t>
  </si>
  <si>
    <t>Flagstaff High School - 030201281</t>
  </si>
  <si>
    <t>Coconino High School - 030201282</t>
  </si>
  <si>
    <t>Williams Elementary/Middle School - 030202102</t>
  </si>
  <si>
    <t>Williams High School - 030202201</t>
  </si>
  <si>
    <t>Grand Canyon Elementary - 030204001</t>
  </si>
  <si>
    <t>Fredonia Elementary School - 030206101</t>
  </si>
  <si>
    <t>Desert View Elementary Intermediate - 030208101</t>
  </si>
  <si>
    <t>Lake View Elementary Primary - 030208102</t>
  </si>
  <si>
    <t>Page Middle School - 030208106</t>
  </si>
  <si>
    <t>Page High School - 030208209</t>
  </si>
  <si>
    <t>Tuba City Primary School - 030215110</t>
  </si>
  <si>
    <t>Dzil Libei Elementary School - 030215111</t>
  </si>
  <si>
    <t>Gap Primary School - 030215112</t>
  </si>
  <si>
    <t>Tuba City Junior High School - 030215130</t>
  </si>
  <si>
    <t>Tuba City Alternative School - 030215140</t>
  </si>
  <si>
    <t>Tuba City High School - 030215240</t>
  </si>
  <si>
    <t>Maine Consolidated School - 030310101</t>
  </si>
  <si>
    <t>Greyhills Academy High School - 033904003</t>
  </si>
  <si>
    <t>Kaibeto Boarding School - 033904004</t>
  </si>
  <si>
    <t>Rocky Ridge Boarding School - 033904006</t>
  </si>
  <si>
    <t>Tuba City Boarding School - 033904007</t>
  </si>
  <si>
    <t>Chilchinbeto Community School - 033904009</t>
  </si>
  <si>
    <t>Leupp Schools - 033904010</t>
  </si>
  <si>
    <t>The Peak School - 038702101</t>
  </si>
  <si>
    <t>STAR Charter School - 038753101</t>
  </si>
  <si>
    <t>Copper Rim Elementary School - 040201003</t>
  </si>
  <si>
    <t>Globe High School - 040201004</t>
  </si>
  <si>
    <t>High Desert Middle School - 040201105</t>
  </si>
  <si>
    <t>Rim Country Middle School - 040210102</t>
  </si>
  <si>
    <t>Julia Randall Elementary School - 040210103</t>
  </si>
  <si>
    <t>Payson Elementary School - 040210104</t>
  </si>
  <si>
    <t>Payson High School - 040210201</t>
  </si>
  <si>
    <t>Rice Elementary School - 040220104</t>
  </si>
  <si>
    <t>Dr. Charles A. Bejarano Elementary School - 040240108</t>
  </si>
  <si>
    <t>Young Elementary School - 040305001</t>
  </si>
  <si>
    <t>Young High School - 040305002</t>
  </si>
  <si>
    <t>Pine Strawberry Elementary School - 040312001</t>
  </si>
  <si>
    <t>Tonto Basin Elementary - 040333101</t>
  </si>
  <si>
    <t>Peridot Lutheran Elementary School - 042002001</t>
  </si>
  <si>
    <t>Destiny School - 048701001</t>
  </si>
  <si>
    <t>Dan Hinton Accommodation School - 050199001</t>
  </si>
  <si>
    <t>Dorothy Stinson School - 050201100</t>
  </si>
  <si>
    <t>Lafe Nelson School - 050201101</t>
  </si>
  <si>
    <t>Safford Middle School - 050201102</t>
  </si>
  <si>
    <t>Ruth Powell Elementary School - 050201103</t>
  </si>
  <si>
    <t>Safford High School - 050201200</t>
  </si>
  <si>
    <t>Mt Graham High School - 050201201</t>
  </si>
  <si>
    <t>Jack Daley Primary School - 050204100</t>
  </si>
  <si>
    <t>Thatcher Elementary School - 050204101</t>
  </si>
  <si>
    <t>Thatcher Middle School - 050204102</t>
  </si>
  <si>
    <t>Thatcher High School - 050204200</t>
  </si>
  <si>
    <t>Pima Elementary School - 050206101</t>
  </si>
  <si>
    <t>Pima High School - 050206202</t>
  </si>
  <si>
    <t>Fort Thomas Elementary School - 050207101</t>
  </si>
  <si>
    <t>Fort Thomas High School - 050207202</t>
  </si>
  <si>
    <t>Solomon Elementary School - 050305101</t>
  </si>
  <si>
    <t>Bonita Elementary School - 050316101</t>
  </si>
  <si>
    <t>Discovery Plus Academy - 058703001</t>
  </si>
  <si>
    <t>Duncan Elementary - 060202102</t>
  </si>
  <si>
    <t>Duncan High School - 060202203</t>
  </si>
  <si>
    <t>Adams Elementary School - 070204101</t>
  </si>
  <si>
    <t>Edison Elementary School - 070204103</t>
  </si>
  <si>
    <t>Emerson Elementary School - 070204104</t>
  </si>
  <si>
    <t>Holmes Elementary School - 070204107</t>
  </si>
  <si>
    <t>Irving Elementary School - 070204108</t>
  </si>
  <si>
    <t>Jefferson Elementary School - 070204109</t>
  </si>
  <si>
    <t>Lehi Elementary School - 070204110</t>
  </si>
  <si>
    <t>Lincoln Elementary School - 070204111</t>
  </si>
  <si>
    <t>Longfellow Elementary School - 070204112</t>
  </si>
  <si>
    <t>Lowell Elementary School - 070204113</t>
  </si>
  <si>
    <t>Franklin West Elementary - 070204114</t>
  </si>
  <si>
    <t>Webster Elementary School - 070204115</t>
  </si>
  <si>
    <t>Whittier Elementary School - 070204116</t>
  </si>
  <si>
    <t>Whitman Elementary School - 070204117</t>
  </si>
  <si>
    <t>Taft Elementary School - 070204118</t>
  </si>
  <si>
    <t>Hale Elementary School - 070204119</t>
  </si>
  <si>
    <t>Roosevelt Elementary School - 070204121</t>
  </si>
  <si>
    <t>Lindbergh Elementary School - 070204122</t>
  </si>
  <si>
    <t>Redbird Elementary School - 070204123</t>
  </si>
  <si>
    <t>Salk Elementary School - 070204124</t>
  </si>
  <si>
    <t>Field Elementary School - 070204125</t>
  </si>
  <si>
    <t>Washington Elementary School - 070204126</t>
  </si>
  <si>
    <t>Stevenson Elementary School - 070204127</t>
  </si>
  <si>
    <t>Keller Elementary School - 070204128</t>
  </si>
  <si>
    <t>MacArthur Elementary School - 070204129</t>
  </si>
  <si>
    <t>Pomeroy Elementary School - 070204131</t>
  </si>
  <si>
    <t>Highland Elementary School - 070204132</t>
  </si>
  <si>
    <t>Crismon Elementary School - 070204133</t>
  </si>
  <si>
    <t>Robson Elementary School - 070204134</t>
  </si>
  <si>
    <t>Sirrine Elementary School - 070204135</t>
  </si>
  <si>
    <t>Johnson Elementary School - 070204136</t>
  </si>
  <si>
    <t>O'Connor Elementary School - 070204137</t>
  </si>
  <si>
    <t>Mendoza Elementary School - 070204139</t>
  </si>
  <si>
    <t>Ishikawa Elementary School - 070204140</t>
  </si>
  <si>
    <t>Madison Elementary School - 070204141</t>
  </si>
  <si>
    <t>Sousa Elementary School - 070204142</t>
  </si>
  <si>
    <t>Hermosa Vista Elementary School - 070204143</t>
  </si>
  <si>
    <t>Falcon Hill Elementary School - 070204144</t>
  </si>
  <si>
    <t>Porter Elementary School - 070204145</t>
  </si>
  <si>
    <t>Kerr Elementary School - 070204146</t>
  </si>
  <si>
    <t>Entz Elementary School - 070204147</t>
  </si>
  <si>
    <t>Red Mountain Ranch Elementary - 070204148</t>
  </si>
  <si>
    <t>Bush Elementary - 070204149</t>
  </si>
  <si>
    <t>Las Sendas Elementary School - 070204150</t>
  </si>
  <si>
    <t>Wilson Elementary School - 070204151</t>
  </si>
  <si>
    <t>Patterson Elementary - 070204153</t>
  </si>
  <si>
    <t>Guerrero Elementary School - 070204155</t>
  </si>
  <si>
    <t>Brinton Elementary - 070204156</t>
  </si>
  <si>
    <t>Zaharis Elementary - 070204157</t>
  </si>
  <si>
    <t>Franklin at Alma Elementary - 070204158</t>
  </si>
  <si>
    <t>S H A R P - 070204183</t>
  </si>
  <si>
    <t>Riverview High School - 070204184</t>
  </si>
  <si>
    <t>Mesa Academy for Advanced Studies - 070204192</t>
  </si>
  <si>
    <t>Summit Academy - 070204193</t>
  </si>
  <si>
    <t>Eagleridge Enrichment Program - 070204195</t>
  </si>
  <si>
    <t>Carson Junior  High School - 070204252</t>
  </si>
  <si>
    <t>Kino Junior High School - 070204253</t>
  </si>
  <si>
    <t>Fremont Junior High School - 070204254</t>
  </si>
  <si>
    <t>Poston Junior High School - 070204256</t>
  </si>
  <si>
    <t>Rhodes Junior High School - 070204257</t>
  </si>
  <si>
    <t>Taylor Junior High School - 070204258</t>
  </si>
  <si>
    <t>Shepherd Junior High School - 070204260</t>
  </si>
  <si>
    <t>Stapley Junior High School - 070204262</t>
  </si>
  <si>
    <t>Smith Junior High School - 070204263</t>
  </si>
  <si>
    <t>Franklin Junior High School - 070204264</t>
  </si>
  <si>
    <t>Mesa High School - 070204271</t>
  </si>
  <si>
    <t>Westwood High School - 070204272</t>
  </si>
  <si>
    <t>Mountain View High School - 070204273</t>
  </si>
  <si>
    <t>Dobson High School - 070204274</t>
  </si>
  <si>
    <t>Red Mountain High School - 070204275</t>
  </si>
  <si>
    <t>Skyline High School - 070204276</t>
  </si>
  <si>
    <t>East Valley Academy - 070204278</t>
  </si>
  <si>
    <t>Superstition High School - 070204280</t>
  </si>
  <si>
    <t>Crossroads - 070204282</t>
  </si>
  <si>
    <t>Festival Foothills Elementary School - 070209104</t>
  </si>
  <si>
    <t>Wickenburg High School - 070209201</t>
  </si>
  <si>
    <t>Peoria Elementary School - 070211101</t>
  </si>
  <si>
    <t>Ira A Murphy - 070211102</t>
  </si>
  <si>
    <t>Kachina Elementary School - 070211103</t>
  </si>
  <si>
    <t>Heritage School - 070211104</t>
  </si>
  <si>
    <t>Pioneer Elementary School - 070211105</t>
  </si>
  <si>
    <t>Alta Loma School - 070211106</t>
  </si>
  <si>
    <t>Desert Palms Elementary School - 070211107</t>
  </si>
  <si>
    <t>Foothills Elementary School - 070211108</t>
  </si>
  <si>
    <t>Copperwood School - 070211109</t>
  </si>
  <si>
    <t>Sundance Elementary School - 070211110</t>
  </si>
  <si>
    <t>Cotton Boll School - 070211111</t>
  </si>
  <si>
    <t>Oakwood Elementary School - 070211112</t>
  </si>
  <si>
    <t>Desert Valley Elementary School - 070211113</t>
  </si>
  <si>
    <t>Sahuaro Ranch Elementary School - 070211114</t>
  </si>
  <si>
    <t>Oasis Elementary School - 070211115</t>
  </si>
  <si>
    <t>Sun Valley Elementary School - 070211116</t>
  </si>
  <si>
    <t>Sky View Elementary School - 070211117</t>
  </si>
  <si>
    <t>Apache Elementary School - 070211118</t>
  </si>
  <si>
    <t>Canyon Elementary School - 070211119</t>
  </si>
  <si>
    <t>Marshall Ranch Elementary School - 070211120</t>
  </si>
  <si>
    <t>Santa Fe Elementary School - 070211121</t>
  </si>
  <si>
    <t>Paseo Verde Elementary School - 070211122</t>
  </si>
  <si>
    <t>Desert Harbor Elementary School - 070211123</t>
  </si>
  <si>
    <t>Cheyenne Elementary School - 070211124</t>
  </si>
  <si>
    <t>Frontier Elementary School - 070211125</t>
  </si>
  <si>
    <t>Country Meadows Elementary School - 070211126</t>
  </si>
  <si>
    <t>Coyote Hills Elementary School - 070211127</t>
  </si>
  <si>
    <t>Zuni Hills Elementary School - 070211128</t>
  </si>
  <si>
    <t>Parkridge Elementary - 070211129</t>
  </si>
  <si>
    <t>Vistancia Elementary School - 070211130</t>
  </si>
  <si>
    <t>Lake Pleasant Elementary - 070211131</t>
  </si>
  <si>
    <t>Peoria High School - 070211260</t>
  </si>
  <si>
    <t>Cactus High School - 070211261</t>
  </si>
  <si>
    <t>Ironwood High School - 070211262</t>
  </si>
  <si>
    <t>Centennial High School - 070211263</t>
  </si>
  <si>
    <t>Sunrise Mountain High School - 070211264</t>
  </si>
  <si>
    <t>Raymond S. Kellis - 070211265</t>
  </si>
  <si>
    <t>Liberty High School - 070211267</t>
  </si>
  <si>
    <t>Gila Bend Elementary - 070224001</t>
  </si>
  <si>
    <t>Gilbert Junior High School - 070241120</t>
  </si>
  <si>
    <t>Mesquite Jr High School - 070241121</t>
  </si>
  <si>
    <t>Greenfield Junior High School - 070241122</t>
  </si>
  <si>
    <t>Highland Jr High School - 070241123</t>
  </si>
  <si>
    <t>Desert Ridge Jr. High - 070241124</t>
  </si>
  <si>
    <t>South Valley Jr. High - 070241125</t>
  </si>
  <si>
    <t>Gilbert Elementary School - 070241140</t>
  </si>
  <si>
    <t>Greenfield Elementary School - 070241141</t>
  </si>
  <si>
    <t>Patterson Elementary School - 070241142</t>
  </si>
  <si>
    <t>Neely Traditional Academy - 070241143</t>
  </si>
  <si>
    <t>Pioneer Elementary School - 070241144</t>
  </si>
  <si>
    <t>Islands Elementary School - 070241145</t>
  </si>
  <si>
    <t>Houston Elementary School - 070241146</t>
  </si>
  <si>
    <t>Burk Elementary School - 070241147</t>
  </si>
  <si>
    <t>Val Vista Lakes Elementary School - 070241148</t>
  </si>
  <si>
    <t>Mesquite Elementary School - 070241149</t>
  </si>
  <si>
    <t>Harris Elementary School - 070241150</t>
  </si>
  <si>
    <t>Playa del Rey Elementary School - 070241151</t>
  </si>
  <si>
    <t>Towne Meadows Elementary School - 070241152</t>
  </si>
  <si>
    <t>Sonoma Ranch Elementary School - 070241154</t>
  </si>
  <si>
    <t>Superstition Springs Elementary - 070241155</t>
  </si>
  <si>
    <t>Finley Farms Elementary - 070241156</t>
  </si>
  <si>
    <t>Oak Tree Elementary - 070241157</t>
  </si>
  <si>
    <t>Settlers Point Elementary - 070241158</t>
  </si>
  <si>
    <t>Carol Rae Ranch Elementary - 070241159</t>
  </si>
  <si>
    <t>Boulder Creek Elementary - 070241160</t>
  </si>
  <si>
    <t>Ashland Elementary - 070241161</t>
  </si>
  <si>
    <t>Augusta Ranch Elementary - 070241162</t>
  </si>
  <si>
    <t>Spectrum Elementary - 070241164</t>
  </si>
  <si>
    <t>Meridian - 070241165</t>
  </si>
  <si>
    <t>Highland Park Elementary - 070241166</t>
  </si>
  <si>
    <t>Quartz Hill Elementary - 070241167</t>
  </si>
  <si>
    <t>Gilbert High School - 070241210</t>
  </si>
  <si>
    <t>Highland High School - 070241211</t>
  </si>
  <si>
    <t>Mesquite High School - 070241212</t>
  </si>
  <si>
    <t>Desert Ridge High - 070241213</t>
  </si>
  <si>
    <t>Campo Verde High School - 070241214</t>
  </si>
  <si>
    <t>Cochise Elementary School - 070248102</t>
  </si>
  <si>
    <t>Tavan Elementary School - 070248103</t>
  </si>
  <si>
    <t>Kiva Elementary School - 070248107</t>
  </si>
  <si>
    <t>Pima Elementary School - 070248110</t>
  </si>
  <si>
    <t>Hopi Elementary School - 070248112</t>
  </si>
  <si>
    <t>Navajo Elementary School - 070248113</t>
  </si>
  <si>
    <t>Yavapai Elementary School - 070248115</t>
  </si>
  <si>
    <t>Pueblo Elementary School - 070248120</t>
  </si>
  <si>
    <t>Cherokee Elementary School - 070248121</t>
  </si>
  <si>
    <t>Laguna Elementary School - 070248123</t>
  </si>
  <si>
    <t>Sequoya Elementary School - 070248124</t>
  </si>
  <si>
    <t>Redfield Elementary School - 070248125</t>
  </si>
  <si>
    <t>Anasazi Elementary - 070248128</t>
  </si>
  <si>
    <t>Desert Canyon Elementary - 070248129</t>
  </si>
  <si>
    <t>Desert Canyon Middle School - 070248164</t>
  </si>
  <si>
    <t>Ingleside Middle School - 070248165</t>
  </si>
  <si>
    <t>Mountainside Middle School - 070248166</t>
  </si>
  <si>
    <t>Mohave Middle School - 070248167</t>
  </si>
  <si>
    <t>Cocopah Middle School - 070248169</t>
  </si>
  <si>
    <t>Arcadia High School - 070248292</t>
  </si>
  <si>
    <t>Coronado High School - 070248293</t>
  </si>
  <si>
    <t>Saguaro High School - 070248294</t>
  </si>
  <si>
    <t>Chaparral High School - 070248295</t>
  </si>
  <si>
    <t>Desert Mountain High School - 070248296</t>
  </si>
  <si>
    <t>Coronado Elementary School - 070260102</t>
  </si>
  <si>
    <t>San Tan Elementary - 070260103</t>
  </si>
  <si>
    <t>Power Ranch Elementary - 070260104</t>
  </si>
  <si>
    <t>Gateway Pointe Elementary - 070260105</t>
  </si>
  <si>
    <t>Cortina Elementary - 070260106</t>
  </si>
  <si>
    <t>Chaparral Elementary School - 070260107</t>
  </si>
  <si>
    <t>Centennial Elementary School - 070260108</t>
  </si>
  <si>
    <t>Higley High School - 070260201</t>
  </si>
  <si>
    <t>Williams Field High School - 070260202</t>
  </si>
  <si>
    <t>Roadrunner School - 070269055</t>
  </si>
  <si>
    <t>Arrowhead Elementary School - 070269110</t>
  </si>
  <si>
    <t>Eagle Ridge Elementary School - 070269123</t>
  </si>
  <si>
    <t>Hidden Hills Elementary School - 070269124</t>
  </si>
  <si>
    <t>Cactus View Elementary School - 070269127</t>
  </si>
  <si>
    <t>Copper Canyon Elementary School - 070269128</t>
  </si>
  <si>
    <t>Desert Shadows Elementary School - 070269130</t>
  </si>
  <si>
    <t>Wildfire Elementary School - 070269132</t>
  </si>
  <si>
    <t>Indian Bend Elementary School - 070269135</t>
  </si>
  <si>
    <t>Echo Mountain Intermediate School - 070269136</t>
  </si>
  <si>
    <t>Desert Trails Elementary School - 070269138</t>
  </si>
  <si>
    <t>Grayhawk Elementary School - 070269141</t>
  </si>
  <si>
    <t>Sunset Canyon School - 070269142</t>
  </si>
  <si>
    <t>Liberty Elementary School - 070269143</t>
  </si>
  <si>
    <t>Boulder Creek Elementary School - 070269144</t>
  </si>
  <si>
    <t>Mercury Mine Elementary School - 070269145</t>
  </si>
  <si>
    <t>Echo Mountain Primary School - 070269146</t>
  </si>
  <si>
    <t>Palomino Primary School - 070269150</t>
  </si>
  <si>
    <t>Palomino Intermediate School - 070269151</t>
  </si>
  <si>
    <t>Aire Libre Elementary School - 070269157</t>
  </si>
  <si>
    <t>Desert Shadows Middle School - 070269170</t>
  </si>
  <si>
    <t>Vista Verde Middle School - 070269171</t>
  </si>
  <si>
    <t>Mountain Trail Middle School - 070269173</t>
  </si>
  <si>
    <t>Greenway Middle School - 070269175</t>
  </si>
  <si>
    <t>Explorer Middle School - 070269177</t>
  </si>
  <si>
    <t>Sunrise Middle School - 070269178</t>
  </si>
  <si>
    <t>Shea Middle School - 070269180</t>
  </si>
  <si>
    <t>Paradise Valley High School - 070269290</t>
  </si>
  <si>
    <t>Pinnacle High School - 070269292</t>
  </si>
  <si>
    <t>Horizon High School - 070269293</t>
  </si>
  <si>
    <t>North Canyon High School - 070269294</t>
  </si>
  <si>
    <t>Shadow Mountain High School - 070269295</t>
  </si>
  <si>
    <t>Willis Junior High School - 070280104</t>
  </si>
  <si>
    <t>San Marcos Elementary School - 070280105</t>
  </si>
  <si>
    <t>Galveston Elementary School - 070280107</t>
  </si>
  <si>
    <t>Hartford Sylvia Encinas Elementary - 070280108</t>
  </si>
  <si>
    <t>Willie &amp; Coy Payne Jr. High - 070280110</t>
  </si>
  <si>
    <t>Frye Elementary School - 070280111</t>
  </si>
  <si>
    <t>Anna Marie Jacobson  Elementary School - 070280112</t>
  </si>
  <si>
    <t>Sanborn Elementary School - 070280113</t>
  </si>
  <si>
    <t>Chandler Traditional Academy - Goodman - 070280114</t>
  </si>
  <si>
    <t>Weinberg Elementary School - 070280115</t>
  </si>
  <si>
    <t>John M Andersen Elementary School - 070280116</t>
  </si>
  <si>
    <t>John M Andersen Jr High School - 070280118</t>
  </si>
  <si>
    <t>Bogle Junior High School - 070280120</t>
  </si>
  <si>
    <t>Santan Junior High School - 070280121</t>
  </si>
  <si>
    <t>Dr Howard K Conley Elementary School - 070280122</t>
  </si>
  <si>
    <t>Rudy G Bologna Elementary - 070280124</t>
  </si>
  <si>
    <t>Robert and Danell Tarwater Elementary - 070280127</t>
  </si>
  <si>
    <t>Basha Elementary - 070280129</t>
  </si>
  <si>
    <t>Jane D. Hull Elementary - 070280130</t>
  </si>
  <si>
    <t>T. Dale Hancock Elementary School - 070280131</t>
  </si>
  <si>
    <t>Navarrete Elementary - 070280132</t>
  </si>
  <si>
    <t>Chandler Traditional Academy - Liberty Campus - 070280133</t>
  </si>
  <si>
    <t>Chandler Traditional Academy-Freedom - 070280134</t>
  </si>
  <si>
    <t>Audrey &amp; Robert Ryan Elementary - 070280135</t>
  </si>
  <si>
    <t>Chandler Traditional Academy - Independence - 070280136</t>
  </si>
  <si>
    <t>Santan Elementary - 070280137</t>
  </si>
  <si>
    <t>Ira A. Fulton Elementary - 070280138</t>
  </si>
  <si>
    <t>Riggs Elementary - 070280139</t>
  </si>
  <si>
    <t>Charlotte Patterson Elementary - 070280140</t>
  </si>
  <si>
    <t>Haley Elementary - 070280141</t>
  </si>
  <si>
    <t>Arizona College Prep Oakland Campus - 070280145</t>
  </si>
  <si>
    <t>Chandler High School - 070280202</t>
  </si>
  <si>
    <t>Basha High School - 070280203</t>
  </si>
  <si>
    <t>Hamilton High School - 070280223</t>
  </si>
  <si>
    <t>Perry High School - 070280228</t>
  </si>
  <si>
    <t>Ken 'Chief' Hill Learning Academy - 070280244</t>
  </si>
  <si>
    <t>Dysart Elementary School - 070289101</t>
  </si>
  <si>
    <t>El Mirage School - 070289102</t>
  </si>
  <si>
    <t>Surprise Elementary School - 070289104</t>
  </si>
  <si>
    <t>Kingswood Elementary School - 070289106</t>
  </si>
  <si>
    <t>Ashton Ranch Elementary School - 070289111</t>
  </si>
  <si>
    <t>Cimarron Springs Elementary - 070289112</t>
  </si>
  <si>
    <t>Marley Park Elementary - 070289116</t>
  </si>
  <si>
    <t>Thompson Ranch Elementary - 070289117</t>
  </si>
  <si>
    <t>Sunset Hills Elementary - 070289118</t>
  </si>
  <si>
    <t>Rancho Gabriela - 070289119</t>
  </si>
  <si>
    <t>Sonoran Heights Elementary - 070289120</t>
  </si>
  <si>
    <t>Western Peaks Elementary - 070289121</t>
  </si>
  <si>
    <t>Parkview Elementary - 070289122</t>
  </si>
  <si>
    <t>Mountain View - 070289123</t>
  </si>
  <si>
    <t>Riverview School - 070289127</t>
  </si>
  <si>
    <t>Dysart High School - 070289205</t>
  </si>
  <si>
    <t>Willow Canyon High School - 070289210</t>
  </si>
  <si>
    <t>Valley Vista High School - 070289220</t>
  </si>
  <si>
    <t>Shadow Ridge High School - 070289225</t>
  </si>
  <si>
    <t>Tonopah Valley High School - 070290002</t>
  </si>
  <si>
    <t>Sonoran Trails Middle School - 070293101</t>
  </si>
  <si>
    <t>Black Mountain Elementary School - 070293102</t>
  </si>
  <si>
    <t>Cactus Shadows High School - 070293204</t>
  </si>
  <si>
    <t>Queen Creek Elementary School - 070295101</t>
  </si>
  <si>
    <t>Desert Mountain Elementary - 070295102</t>
  </si>
  <si>
    <t>Jack Barnes Elementary School - 070295103</t>
  </si>
  <si>
    <t>Frances Brandon-Pickett Elementary - 070295104</t>
  </si>
  <si>
    <t>Queen Creek Middle School - 070295106</t>
  </si>
  <si>
    <t>Queen Creek High School - 070295201</t>
  </si>
  <si>
    <t>Deer Valley Middle School - 070297111</t>
  </si>
  <si>
    <t>Village Meadows Elementary School - 070297112</t>
  </si>
  <si>
    <t>New River Elementary School - 070297113</t>
  </si>
  <si>
    <t>Park Meadows Elementary School - 070297114</t>
  </si>
  <si>
    <t>Constitution Elementary School - 070297115</t>
  </si>
  <si>
    <t>Sunrise Elementary School - 070297117</t>
  </si>
  <si>
    <t>Mirage Elementary School - 070297120</t>
  </si>
  <si>
    <t>Desert Sky Middle School - 070297121</t>
  </si>
  <si>
    <t>Bellair Elementary School - 070297122</t>
  </si>
  <si>
    <t>Greenbrier Elementary School - 070297123</t>
  </si>
  <si>
    <t>Mountain Shadows Elementary School - 070297125</t>
  </si>
  <si>
    <t>Arrowhead Elementary School - 070297127</t>
  </si>
  <si>
    <t>Hillcrest Middle School - 070297128</t>
  </si>
  <si>
    <t>Desert Sage Elementary School - 070297129</t>
  </si>
  <si>
    <t>Esperanza Elementary School - 070297130</t>
  </si>
  <si>
    <t>Las Brisas Elementary School - 070297131</t>
  </si>
  <si>
    <t>Copper Creek Elementary - 070297134</t>
  </si>
  <si>
    <t>Paseo Hills Elementary - 070297135</t>
  </si>
  <si>
    <t>Highland Lakes School - 070297136</t>
  </si>
  <si>
    <t>Anthem School - 070297137</t>
  </si>
  <si>
    <t>Legend Springs Elementary - 070297138</t>
  </si>
  <si>
    <t>Sierra Verde Elementary - 070297139</t>
  </si>
  <si>
    <t>Stetson Hills Elementary - 070297140</t>
  </si>
  <si>
    <t>Gavilan Peak Elementary - 070297142</t>
  </si>
  <si>
    <t>Terramar Elementary - 070297143</t>
  </si>
  <si>
    <t>Sunset Ridge Elementary - 070297144</t>
  </si>
  <si>
    <t>Diamond Canyon Elementary - 070297146</t>
  </si>
  <si>
    <t>West Wing Elementary - 070297147</t>
  </si>
  <si>
    <t>Canyon Springs - 070297148</t>
  </si>
  <si>
    <t>Norterra Canyon K-8 - 070297149</t>
  </si>
  <si>
    <t>Deer Valley High School - 070297219</t>
  </si>
  <si>
    <t>Barry Goldwater High School - 070297224</t>
  </si>
  <si>
    <t>Mountain Ridge High School - 070297233</t>
  </si>
  <si>
    <t>Sandra Day O'Connor High School - 070297241</t>
  </si>
  <si>
    <t>Boulder Creek High School - 070297245</t>
  </si>
  <si>
    <t>Aguila Elementary School - 070363101</t>
  </si>
  <si>
    <t>Sentinel Elementary School - 070371101</t>
  </si>
  <si>
    <t>Morristown Elementary School - 070375101</t>
  </si>
  <si>
    <t>Nadaburg Elementary School - 070381101</t>
  </si>
  <si>
    <t>Desert Oasis Elementary School - 070381102</t>
  </si>
  <si>
    <t>Mobile Elementary School - 070386101</t>
  </si>
  <si>
    <t>Kiser Elementary School - 070394001</t>
  </si>
  <si>
    <t>Mary Mcleod Bethune School - 070401101</t>
  </si>
  <si>
    <t>Capitol Elementary School - 070401102</t>
  </si>
  <si>
    <t>Paul Dunbar Lawrence School - 070401104</t>
  </si>
  <si>
    <t>Thomas A Edison School - 070401105</t>
  </si>
  <si>
    <t>Ralph Waldo Emerson Elementary School - 070401106</t>
  </si>
  <si>
    <t>Garfield School - 070401108</t>
  </si>
  <si>
    <t>Magnet Traditional School - 070401109</t>
  </si>
  <si>
    <t>Maie Bartlett Heard School - 070401112</t>
  </si>
  <si>
    <t>Silvestre S Herrera School - 070401113</t>
  </si>
  <si>
    <t>Kenilworth Elementary School - 070401115</t>
  </si>
  <si>
    <t>Whittier Elementary School - 070401125</t>
  </si>
  <si>
    <t>Riverside Traditional School - 070402101</t>
  </si>
  <si>
    <t>Kings Ridge School - 070402102</t>
  </si>
  <si>
    <t>Frank Elementary School - 070403110</t>
  </si>
  <si>
    <t>Carminati School - 070403111</t>
  </si>
  <si>
    <t>Broadmor Elementary School - 070403113</t>
  </si>
  <si>
    <t>Flora Thew Elementary School - 070403114</t>
  </si>
  <si>
    <t>Holdeman Elementary School - 070403115</t>
  </si>
  <si>
    <t>Laird Elementary School - 070403117</t>
  </si>
  <si>
    <t>Hudson Elementary School - 070403120</t>
  </si>
  <si>
    <t>Scales Technology Academy - 070403121</t>
  </si>
  <si>
    <t>Curry Elementary School - 070403122</t>
  </si>
  <si>
    <t>Arredondo Elementary School - 070403123</t>
  </si>
  <si>
    <t>Nevitt Elementary School - 070403126</t>
  </si>
  <si>
    <t>Wood School - 070403127</t>
  </si>
  <si>
    <t>Aguilar School - 070403128</t>
  </si>
  <si>
    <t>Rover Elementary School - 070403129</t>
  </si>
  <si>
    <t>Fuller Elementary School - 070403130</t>
  </si>
  <si>
    <t>Gililland Middle School - 070403143</t>
  </si>
  <si>
    <t>Connolly Middle School - 070403144</t>
  </si>
  <si>
    <t>Fees College Preparatory Middle School - 070403145</t>
  </si>
  <si>
    <t>Ward Traditional Academy - 070403161</t>
  </si>
  <si>
    <t>Isaac Middle School - 070405101</t>
  </si>
  <si>
    <t>J B Sutton Elementary School - 070405102</t>
  </si>
  <si>
    <t>Alta E Butler School - 070405103</t>
  </si>
  <si>
    <t>P T Coe Elementary School - 070405104</t>
  </si>
  <si>
    <t>Joseph Zito Elementary School - 070405105</t>
  </si>
  <si>
    <t>Mitchell Elementary School - 070405106</t>
  </si>
  <si>
    <t>Esperanza Elementary School - 070405108</t>
  </si>
  <si>
    <t>Pueblo Del Sol Middle School - 070405111</t>
  </si>
  <si>
    <t>Morris K. Udall Escuela de Bellas Artes - 070405112</t>
  </si>
  <si>
    <t>Moya Elementary - 070405114</t>
  </si>
  <si>
    <t>Acacia Elementary School - 070406114</t>
  </si>
  <si>
    <t>Alta Vista Elementary School - 070406116</t>
  </si>
  <si>
    <t>Cactus Wren Elementary School - 070406120</t>
  </si>
  <si>
    <t>Chaparral Elementary School - 070406122</t>
  </si>
  <si>
    <t>Cholla Middle School - 070406124</t>
  </si>
  <si>
    <t>Desert Foothills Middle School - 070406126</t>
  </si>
  <si>
    <t>Desert View Elementary School - 070406128</t>
  </si>
  <si>
    <t>Ironwood Elementary School - 070406130</t>
  </si>
  <si>
    <t>John Jacobs Elementary School - 070406131</t>
  </si>
  <si>
    <t>Lakeview Elementary School - 070406132</t>
  </si>
  <si>
    <t>Lookout Mountain School - 070406134</t>
  </si>
  <si>
    <t>Manzanita Elementary School - 070406136</t>
  </si>
  <si>
    <t>Maryland Elementary School - 070406138</t>
  </si>
  <si>
    <t>Moon Mountain School - 070406140</t>
  </si>
  <si>
    <t>Mountain Sky Middle School - 070406141</t>
  </si>
  <si>
    <t>Mountain View Elementary School - 070406142</t>
  </si>
  <si>
    <t>Ocotillo School - 070406144</t>
  </si>
  <si>
    <t>Palo Verde Middle School - 070406148</t>
  </si>
  <si>
    <t>Richard E Miller School - 070406150</t>
  </si>
  <si>
    <t>Roadrunner Elementary School - 070406152</t>
  </si>
  <si>
    <t>Sahuaro School - 070406156</t>
  </si>
  <si>
    <t>Shaw Butte School - 070406160</t>
  </si>
  <si>
    <t>Sunburst School - 070406162</t>
  </si>
  <si>
    <t>Sunnyslope Elementary School - 070406164</t>
  </si>
  <si>
    <t>Sunset School - 070406165</t>
  </si>
  <si>
    <t>Tumbleweed Elementary School - 070406166</t>
  </si>
  <si>
    <t>Washington Elementary School - 070406168</t>
  </si>
  <si>
    <t>Wilson Elementary School - 070407101</t>
  </si>
  <si>
    <t>Wilson Primary School - 070407102</t>
  </si>
  <si>
    <t>Clarendon School - 070408102</t>
  </si>
  <si>
    <t>Osborn Middle School - 070408104</t>
  </si>
  <si>
    <t>Solano School - 070408106</t>
  </si>
  <si>
    <t>Longview Elementary School - 070408107</t>
  </si>
  <si>
    <t>Creighton Elementary School - 070414110</t>
  </si>
  <si>
    <t>Gateway School - 070414120</t>
  </si>
  <si>
    <t>Larry C Kennedy School - 070414130</t>
  </si>
  <si>
    <t>Loma Linda Elementary School - 070414140</t>
  </si>
  <si>
    <t>William T Machan Elementary School - 070414150</t>
  </si>
  <si>
    <t>Monte Vista Elementary School - 070414160</t>
  </si>
  <si>
    <t>Papago School - 070414170</t>
  </si>
  <si>
    <t>Biltmore Preparatory Academy - 070414180</t>
  </si>
  <si>
    <t>Excelencia School - 070414190</t>
  </si>
  <si>
    <t>Porfirio H. Gonzales Elementary School - 070417101</t>
  </si>
  <si>
    <t>Arizona Desert Elementary School - 070417102</t>
  </si>
  <si>
    <t>Sheely Farms Elementary School - 070417103</t>
  </si>
  <si>
    <t>Desert Oasis Elementary School - 070417104</t>
  </si>
  <si>
    <t>Arthur M Hamilton School - 070421101</t>
  </si>
  <si>
    <t>Jack L Kuban Elementary School - 070421102</t>
  </si>
  <si>
    <t>William R Sullivan Elementary School - 070421103</t>
  </si>
  <si>
    <t>Alfred F Garcia School - 070421104</t>
  </si>
  <si>
    <t>Liberty Elementary School - 070425101</t>
  </si>
  <si>
    <t>Rainbow Valley Elementary School - 070425103</t>
  </si>
  <si>
    <t>Kyrene Aprende Middle School - 070428136</t>
  </si>
  <si>
    <t>Kyrene Altadena Middle School - 070428137</t>
  </si>
  <si>
    <t>Kyrene Akimel A-Al Middle School - 070428138</t>
  </si>
  <si>
    <t>Kyrene Centennial Middle School - 070428139</t>
  </si>
  <si>
    <t>Kyrene del Pueblo Middle School - 070428140</t>
  </si>
  <si>
    <t>Kyrene Middle School - 070428141</t>
  </si>
  <si>
    <t>C I Waggoner School - 070428142</t>
  </si>
  <si>
    <t>Kyrene del Norte School - 070428143</t>
  </si>
  <si>
    <t>Kyrene de las Lomas School - 070428144</t>
  </si>
  <si>
    <t>Kyrene de los Ninos School - 070428145</t>
  </si>
  <si>
    <t>Kyrene del Cielo School - 070428146</t>
  </si>
  <si>
    <t>Kyrene de la Paloma School - 070428147</t>
  </si>
  <si>
    <t>Kyrene de la Colina School - 070428148</t>
  </si>
  <si>
    <t>Kyrene de la Mariposa School - 070428150</t>
  </si>
  <si>
    <t>Kyrene De Los Lagos School - 070428151</t>
  </si>
  <si>
    <t>Kyrene Monte Vista School - 070428152</t>
  </si>
  <si>
    <t>Kyrene de la Sierra School - 070428153</t>
  </si>
  <si>
    <t>Kyrene de la Mirada School - 070428154</t>
  </si>
  <si>
    <t>Kyrene de la Esperanza School - 070428155</t>
  </si>
  <si>
    <t>Kyrene de las Brisas School - 070428156</t>
  </si>
  <si>
    <t>Kyrene de los Cerritos School - 070428157</t>
  </si>
  <si>
    <t>Kyrene de la Estrella Elementary School - 070428158</t>
  </si>
  <si>
    <t>Kyrene de las Manitas School - 070428159</t>
  </si>
  <si>
    <t>Kyrene del Milenio - 070428160</t>
  </si>
  <si>
    <t>Griffith Elementary School - 070431103</t>
  </si>
  <si>
    <t>Brunson-Lee Elementary School - 070431105</t>
  </si>
  <si>
    <t>Bales Elementary School - 070433102</t>
  </si>
  <si>
    <t>Westpark Elementary School - 070433103</t>
  </si>
  <si>
    <t>Steven R. Jasinski Elementary School - 070433104</t>
  </si>
  <si>
    <t>Sundance Elementary - 070433105</t>
  </si>
  <si>
    <t>Inca Elementary School - 070433107</t>
  </si>
  <si>
    <t>Buckeye Elementary School - 070433109</t>
  </si>
  <si>
    <t>Madison #1 Elementary School - 070438110</t>
  </si>
  <si>
    <t>Madison Traditional Academy - 070438111</t>
  </si>
  <si>
    <t>Madison Camelview Elementary - 070438120</t>
  </si>
  <si>
    <t>Madison Richard Simis School - 070438130</t>
  </si>
  <si>
    <t>Madison Rose Lane School - 070438140</t>
  </si>
  <si>
    <t>Madison Park School - 070438150</t>
  </si>
  <si>
    <t>Madison Meadows School - 070438160</t>
  </si>
  <si>
    <t>Madison Heights Elementary School - 070438180</t>
  </si>
  <si>
    <t>Isaac E Imes School - 070440102</t>
  </si>
  <si>
    <t>Harold W Smith School - 070440103</t>
  </si>
  <si>
    <t>Melvin E Sine School - 070440104</t>
  </si>
  <si>
    <t>William C Jack School - 070440105</t>
  </si>
  <si>
    <t>Don Mensendick School - 070440106</t>
  </si>
  <si>
    <t>Glenn F Burton School - 070440107</t>
  </si>
  <si>
    <t>Glendale American School - 070440108</t>
  </si>
  <si>
    <t>Bicentennial North School - 070440109</t>
  </si>
  <si>
    <t>Horizon School - 070440110</t>
  </si>
  <si>
    <t>Challenger Middle School - 070440111</t>
  </si>
  <si>
    <t>Bicentennial South School - 070440112</t>
  </si>
  <si>
    <t>Discovery School - 070440113</t>
  </si>
  <si>
    <t>Desert Garden Elementary School - 070440114</t>
  </si>
  <si>
    <t>Coyote Ridge - 070440115</t>
  </si>
  <si>
    <t>Desert Spirit - 070440116</t>
  </si>
  <si>
    <t>Sunset Vista - 070440117</t>
  </si>
  <si>
    <t>Michael Anderson - 070444102</t>
  </si>
  <si>
    <t>Eliseo C. Felix School - 070444103</t>
  </si>
  <si>
    <t>Lattie Coor - 070444104</t>
  </si>
  <si>
    <t>Wildflower School - 070444106</t>
  </si>
  <si>
    <t>Desert Star - 070444107</t>
  </si>
  <si>
    <t>Desert Thunder - 070444108</t>
  </si>
  <si>
    <t>Copper Trails - 070444110</t>
  </si>
  <si>
    <t>Fowler Elementary School - 070445101</t>
  </si>
  <si>
    <t>Sunridge Elementary School - 070445102</t>
  </si>
  <si>
    <t>Santa Maria Middle School - 070445103</t>
  </si>
  <si>
    <t>Sun Canyon School - 070445104</t>
  </si>
  <si>
    <t>Western Valley Elementary School - 070445105</t>
  </si>
  <si>
    <t>Western Valley Middle School - 070445106</t>
  </si>
  <si>
    <t>Tuscano Elementary School - 070445107</t>
  </si>
  <si>
    <t>Arlington Elementary School - 070447101</t>
  </si>
  <si>
    <t>Palo Verde Elementary School - 070449101</t>
  </si>
  <si>
    <t>Laveen Elementary School - 070459101</t>
  </si>
  <si>
    <t>Maurice C. Cash Elementary School - 070459102</t>
  </si>
  <si>
    <t>Cheatham Elementary School - 070459104</t>
  </si>
  <si>
    <t>Desert Meadows Elementary School - 070459106</t>
  </si>
  <si>
    <t>Union Elementary School - 070462101</t>
  </si>
  <si>
    <t>Hurley Ranch Elementary - 070462102</t>
  </si>
  <si>
    <t>Dos Rios Elementary - 070462103</t>
  </si>
  <si>
    <t>Littleton Elementary School - 070465101</t>
  </si>
  <si>
    <t>Collier Elementary School - 070465104</t>
  </si>
  <si>
    <t>Quentin Elementary School - 070465105</t>
  </si>
  <si>
    <t>Country Place Elementary - 070465106</t>
  </si>
  <si>
    <t>Estrella Vista Elementary School - 070465107</t>
  </si>
  <si>
    <t>Tres Rios Elementary School - 070465108</t>
  </si>
  <si>
    <t>Cesar E Chavez Community School - 070466002</t>
  </si>
  <si>
    <t>Percy L Julian School - 070466003</t>
  </si>
  <si>
    <t>Sunland Elementary School - 070466004</t>
  </si>
  <si>
    <t>Valley View School - 070466006</t>
  </si>
  <si>
    <t>C J Jorgensen School - 070466007</t>
  </si>
  <si>
    <t>T G Barr School - 070466012</t>
  </si>
  <si>
    <t>V H Lassen Elementary School - 070466013</t>
  </si>
  <si>
    <t>John F Kennedy Elementary School - 070466014</t>
  </si>
  <si>
    <t>Amy L. Houston Academy - 070466015</t>
  </si>
  <si>
    <t>C O Greenfield School - 070466016</t>
  </si>
  <si>
    <t>Ignacio Conchos School - 070466017</t>
  </si>
  <si>
    <t>John R Davis School - 070466018</t>
  </si>
  <si>
    <t>Maxine O Bush Elementary School - 070466019</t>
  </si>
  <si>
    <t>Southwest Elementary School - 070466020</t>
  </si>
  <si>
    <t>Ed &amp; Verma Pastor Elementary School - 070466021</t>
  </si>
  <si>
    <t>Cloves C Campbell Sr Elementary School - 070466022</t>
  </si>
  <si>
    <t>Bernard Black Elementary School - 070466024</t>
  </si>
  <si>
    <t>Alhambra Traditional School - 070468101</t>
  </si>
  <si>
    <t>Andalucia Middle School - 070468102</t>
  </si>
  <si>
    <t>James W. Rice Primary School - 070468103</t>
  </si>
  <si>
    <t>Barcelona Middle School - 070468104</t>
  </si>
  <si>
    <t>Carol G. Peck Elementary School - 070468105</t>
  </si>
  <si>
    <t>Catalina Ventura School - 070468106</t>
  </si>
  <si>
    <t>Granada East School - 070468109</t>
  </si>
  <si>
    <t>Granada Primary School - 070468110</t>
  </si>
  <si>
    <t>Montebello School - 070468111</t>
  </si>
  <si>
    <t>Sevilla Primary School - 070468112</t>
  </si>
  <si>
    <t>R E Simpson School - 070468113</t>
  </si>
  <si>
    <t>Westwood Primary School - 070468114</t>
  </si>
  <si>
    <t>Sevilla West School - 070468115</t>
  </si>
  <si>
    <t>Scott L Libby Elementary School - 070479102</t>
  </si>
  <si>
    <t>Wigwam Creek Middle School - 070479107</t>
  </si>
  <si>
    <t>Corte Sierra Elementary School - 070479108</t>
  </si>
  <si>
    <t>Dreaming Summit Elementary - 070479109</t>
  </si>
  <si>
    <t>Verrado Middle School - 070479110</t>
  </si>
  <si>
    <t>Barbara B. Robey Elementary School - 070479111</t>
  </si>
  <si>
    <t>L. Thomas Heck Middle School - 070479112</t>
  </si>
  <si>
    <t>Verrado Elementary School - 070479113</t>
  </si>
  <si>
    <t>Mabel Padgett Elementary School - 070479114</t>
  </si>
  <si>
    <t>Cartwright School - 070483101</t>
  </si>
  <si>
    <t>Glenn L. Downs School - 070483102</t>
  </si>
  <si>
    <t>John F. Long - 070483103</t>
  </si>
  <si>
    <t>Justine Spitalny School - 070483104</t>
  </si>
  <si>
    <t>Holiday Park School - 070483105</t>
  </si>
  <si>
    <t>Sunset School - 070483106</t>
  </si>
  <si>
    <t>Starlight Park School - 070483107</t>
  </si>
  <si>
    <t>Charles W. Harris School - 070483108</t>
  </si>
  <si>
    <t>Desert Sands Middle School - 070483109</t>
  </si>
  <si>
    <t>Frank Borman School - 070483110</t>
  </si>
  <si>
    <t>Heatherbrae School - 070483112</t>
  </si>
  <si>
    <t>Estrella Middle School - 070483114</t>
  </si>
  <si>
    <t>Palm Lane - 070483115</t>
  </si>
  <si>
    <t>Peralta School - 070483116</t>
  </si>
  <si>
    <t>Tomahawk School - 070483118</t>
  </si>
  <si>
    <t>G. Frank Davidson - 070483120</t>
  </si>
  <si>
    <t>Marc T. Atkinson Middle School - 070483121</t>
  </si>
  <si>
    <t>Bret R. Tarver - 070483122</t>
  </si>
  <si>
    <t>Manuel Pena Jr. School - 070483123</t>
  </si>
  <si>
    <t>Raul H. Castro Middle School - 070483129</t>
  </si>
  <si>
    <t>Pendergast Elementary School - 070492012</t>
  </si>
  <si>
    <t>Desert Horizon Elementary School - 070492013</t>
  </si>
  <si>
    <t>Villa De Paz Elementary School - 070492015</t>
  </si>
  <si>
    <t>Garden Lakes Elementary School - 070492016</t>
  </si>
  <si>
    <t>Desert Mirage Elementary School - 070492017</t>
  </si>
  <si>
    <t>Copper King Elementary - 070492018</t>
  </si>
  <si>
    <t>Canyon Breeze Elementary - 070492019</t>
  </si>
  <si>
    <t>Sonoran Sky Elementary School - 070492020</t>
  </si>
  <si>
    <t>Rio Vista Elementary - 070492021</t>
  </si>
  <si>
    <t>Sunset Ridge Elementary School - 070492022</t>
  </si>
  <si>
    <t>Amberlea Elementary School - 070492024</t>
  </si>
  <si>
    <t>Estrella Foothills High School - 070501202</t>
  </si>
  <si>
    <t>Glendale High School - 070505201</t>
  </si>
  <si>
    <t>Sunnyslope High School - 070505202</t>
  </si>
  <si>
    <t>Washington High School - 070505203</t>
  </si>
  <si>
    <t>Cortez High School - 070505204</t>
  </si>
  <si>
    <t>Moon Valley High School - 070505205</t>
  </si>
  <si>
    <t>Apollo High School - 070505206</t>
  </si>
  <si>
    <t>Thunderbird High School - 070505207</t>
  </si>
  <si>
    <t>Greenway High School - 070505208</t>
  </si>
  <si>
    <t>Independence High School - 070505209</t>
  </si>
  <si>
    <t>Alhambra High School - 070510210</t>
  </si>
  <si>
    <t>Metro Tech High School - 070510212</t>
  </si>
  <si>
    <t>Bostrom Alternative Center - 070510214</t>
  </si>
  <si>
    <t>Trevor Browne High School - 070510220</t>
  </si>
  <si>
    <t>Camelback High School - 070510225</t>
  </si>
  <si>
    <t>Central High School - 070510230</t>
  </si>
  <si>
    <t>Carl Hayden High School - 070510245</t>
  </si>
  <si>
    <t>Maryvale High School - 070510250</t>
  </si>
  <si>
    <t>North High School - 070510255</t>
  </si>
  <si>
    <t>South Mountain High School - 070510260</t>
  </si>
  <si>
    <t>Cesar Chavez High School - 070510270</t>
  </si>
  <si>
    <t>Franklin Police and Fire High School - 070510281</t>
  </si>
  <si>
    <t>Phoenix Union Bioscience High School - 070510284</t>
  </si>
  <si>
    <t>Betty Fairfax High School - 070510290</t>
  </si>
  <si>
    <t>Tempe High School - 070513091</t>
  </si>
  <si>
    <t>Mcclintock High School - 070513092</t>
  </si>
  <si>
    <t>Marcos De Niza High School - 070513093</t>
  </si>
  <si>
    <t>Corona Del Sol High School - 070513094</t>
  </si>
  <si>
    <t>Mountain Pointe High School - 070513095</t>
  </si>
  <si>
    <t>Desert Vista High School - 070513096</t>
  </si>
  <si>
    <t>Tolleson Union High School - 070514201</t>
  </si>
  <si>
    <t>Westview High School - 070514202</t>
  </si>
  <si>
    <t>La Joya Community High School - 070514203</t>
  </si>
  <si>
    <t>Copper Canyon High School - 070514204</t>
  </si>
  <si>
    <t>Sierra Linda High School - 070514205</t>
  </si>
  <si>
    <t>Agua Fria High School - 070516201</t>
  </si>
  <si>
    <t>Millennium High School - 070516202</t>
  </si>
  <si>
    <t>Desert Edge High School - 070516203</t>
  </si>
  <si>
    <t>Verrado High School - 070516204</t>
  </si>
  <si>
    <t>MARICOPA DET-H - 071001001</t>
  </si>
  <si>
    <t>Durango Juvenile Detention Facility - 071001002</t>
  </si>
  <si>
    <t>Our Lady of Perpetual Help School - 072008001</t>
  </si>
  <si>
    <t>St. Catherine's School - 072013001</t>
  </si>
  <si>
    <t>St. Jerome School - 072014001</t>
  </si>
  <si>
    <t>St. Matthew School - 072015001</t>
  </si>
  <si>
    <t>St. Thomas the Apostle - 072017001</t>
  </si>
  <si>
    <t>Most Holy Trinity Catholic School - 072032001</t>
  </si>
  <si>
    <t>Kids at Hope Academy - Central - 072033001</t>
  </si>
  <si>
    <t>St. Agnes School - 072034101</t>
  </si>
  <si>
    <t>St. John Vianney Catholic School - 072084001</t>
  </si>
  <si>
    <t>Canyon State Academy - 072107001</t>
  </si>
  <si>
    <t>Sycamore Canyon Ctr for Youth - 072107002</t>
  </si>
  <si>
    <t>D Mitchell RES - 072122002</t>
  </si>
  <si>
    <t>Larry Simmons Residence - 072122006</t>
  </si>
  <si>
    <t>Alice Peterson Residence - 072122007</t>
  </si>
  <si>
    <t>THE NEW FOUNDATION - 072135001</t>
  </si>
  <si>
    <t>Southwest Education Center - Casa Grande - 072146002</t>
  </si>
  <si>
    <t>YOUTH DEVELOPMENT INSTITUTE - 072155001</t>
  </si>
  <si>
    <t>The Childrens Center for Neurodevelopmental Studies - 072167001</t>
  </si>
  <si>
    <t>Hacienda De Los Angeles - 072701003</t>
  </si>
  <si>
    <t>Tumbleweed Group Home I - 072704001</t>
  </si>
  <si>
    <t>Tumbleweed Group Home II - 072704002</t>
  </si>
  <si>
    <t>Blume House - 072711001</t>
  </si>
  <si>
    <t>Cambell House - 072711002</t>
  </si>
  <si>
    <t>Madison House - 072711003</t>
  </si>
  <si>
    <t>All My Children #1 a Satellite Home - 072769001</t>
  </si>
  <si>
    <t>All My Children #2 a Satellite Home - 072769002</t>
  </si>
  <si>
    <t>All My Children #3 a Satellite Home - 072769003</t>
  </si>
  <si>
    <t>All My Children #4 a Satellite Home - 072769004</t>
  </si>
  <si>
    <t>All My Children #5 a Satellite Home - 072769005</t>
  </si>
  <si>
    <t>Campbell - 072781001</t>
  </si>
  <si>
    <t>Myrtle - 072781003</t>
  </si>
  <si>
    <t>Roanoke House - 072785001</t>
  </si>
  <si>
    <t>Gila Crossing Community School - 073901001</t>
  </si>
  <si>
    <t>EAGLE College Prep Harmony - 078202001</t>
  </si>
  <si>
    <t>Imagine Rosefield - 078508101</t>
  </si>
  <si>
    <t>Imagine East Mesa Elementary - 078509101</t>
  </si>
  <si>
    <t>Prescott Valley School - 078516002</t>
  </si>
  <si>
    <t>South Ridge High School - 078517201</t>
  </si>
  <si>
    <t>Imagine Camelback Elementary - 078519101</t>
  </si>
  <si>
    <t>Imagine Desert West Elementary - 078520101</t>
  </si>
  <si>
    <t>Imagine East Mesa Middle - 078521001</t>
  </si>
  <si>
    <t>Imagine Surprise Middle - 078522101</t>
  </si>
  <si>
    <t>Imagine Tempe - 078523101</t>
  </si>
  <si>
    <t>Career Success High School - Main Campus - 078524201</t>
  </si>
  <si>
    <t>Concordia Charter School - 078530101</t>
  </si>
  <si>
    <t>Imagine Camelback Middle - 078531101</t>
  </si>
  <si>
    <t>Imagine Desert West Middle - 078532101</t>
  </si>
  <si>
    <t>Imagine Avondale Elementary - 078535101</t>
  </si>
  <si>
    <t>Imagine Coolidge Elementary - 078536101</t>
  </si>
  <si>
    <t>Imagine Prep Superstition - 078537101</t>
  </si>
  <si>
    <t>Imagine Prep Surprise - 078538101</t>
  </si>
  <si>
    <t>EAGLE College Prep - 078541101</t>
  </si>
  <si>
    <t>AZ Compass Prep School - 078542101</t>
  </si>
  <si>
    <t>ASU Preparatory Academy- Phoenix Elementary - 078546102</t>
  </si>
  <si>
    <t>Imagine Prep Coolidge - 078547101</t>
  </si>
  <si>
    <t>Adams Traditional Academy - 078549001</t>
  </si>
  <si>
    <t>Pioneer Preparatory - A Challenge Foundation - 078550001</t>
  </si>
  <si>
    <t>Great Hearts Academies - Teleos Prep - 078551001</t>
  </si>
  <si>
    <t>Imagine Superstition Middle - 078552001</t>
  </si>
  <si>
    <t>Imagine Avondale Middle - 078553001</t>
  </si>
  <si>
    <t>Paulden Community School - 078560001</t>
  </si>
  <si>
    <t>Vector Prep and Arts Academy - 078562001</t>
  </si>
  <si>
    <t>Learning Foundation and Performing Arts Gilbert - 078564001</t>
  </si>
  <si>
    <t>Learning Foundation and Performing Arts Alta Mesa - 078565001</t>
  </si>
  <si>
    <t>Skyline D5 - 078566001</t>
  </si>
  <si>
    <t>Kaizen Education Foundation dba Vista Grove Preparatory Academy Elementary - 078567001</t>
  </si>
  <si>
    <t>Liberty Arts Academy - 078571001</t>
  </si>
  <si>
    <t>Mission Heights Preparatory High School - 078576001</t>
  </si>
  <si>
    <t>South Valley Prep and Arts School - 078578301</t>
  </si>
  <si>
    <t>Havasu Preparatory Academy - 078580001</t>
  </si>
  <si>
    <t>South Phoenix Prep and Arts Academy - 078599301</t>
  </si>
  <si>
    <t>Academy Of Excellence - 078604101</t>
  </si>
  <si>
    <t>Girls Leadership Academy of Arizona - 078608001</t>
  </si>
  <si>
    <t>Friendly House Academia Del Pueblo Elem - 078611001</t>
  </si>
  <si>
    <t>Mesa Arts Academy - 078613101</t>
  </si>
  <si>
    <t>Desert Heights Charter School - 078621101</t>
  </si>
  <si>
    <t>Gateway Early College High School - 078647201</t>
  </si>
  <si>
    <t>Salt River High School - 078656001</t>
  </si>
  <si>
    <t>Copper Canyon Academy - 078664001</t>
  </si>
  <si>
    <t>Arizona Academy of Science and Technology - 078665001</t>
  </si>
  <si>
    <t>Sage Academy - 078688101</t>
  </si>
  <si>
    <t>ACCLAIM Academy - 078701101</t>
  </si>
  <si>
    <t>NFL YET College Prep Academy - 078711001</t>
  </si>
  <si>
    <t>Phoenix Advantage Charter School - 078714001</t>
  </si>
  <si>
    <t>SABIS International - 078716001</t>
  </si>
  <si>
    <t>EduPreneurship Student Center (ESC) Phoenix - 078717102</t>
  </si>
  <si>
    <t>Kaizen Education Foundation dba El Dorado High School - 078718212</t>
  </si>
  <si>
    <t>Bradley Academy of Excellence - 078746101</t>
  </si>
  <si>
    <t>Integrity Education Centre - 078751001</t>
  </si>
  <si>
    <t>Victory High School - Campus - 078757202</t>
  </si>
  <si>
    <t>South Pointe Junior High School - 078765103</t>
  </si>
  <si>
    <t>New Horizon School for the Performing Arts - 078771001</t>
  </si>
  <si>
    <t>Challenge Charter School - 078772001</t>
  </si>
  <si>
    <t>Liberty Traditional Charter School - 078784101</t>
  </si>
  <si>
    <t>Liberty Traditional Charter School - Saddleback - 078784104</t>
  </si>
  <si>
    <t>Milestones Charter School - 078791101</t>
  </si>
  <si>
    <t>Imagine Cortez Park Elementary - 078792101</t>
  </si>
  <si>
    <t>Avalon Elementary - 078901003</t>
  </si>
  <si>
    <t>Paramount Academy - 078905102</t>
  </si>
  <si>
    <t>Arts Academy at Estrella Mountain - 078907103</t>
  </si>
  <si>
    <t>Paradise Honors High School - 078912103</t>
  </si>
  <si>
    <t>Skyline Prep High School - 078914201</t>
  </si>
  <si>
    <t>Sequoia Village School - 078917001</t>
  </si>
  <si>
    <t>Arizona Charter Academy - 078924001</t>
  </si>
  <si>
    <t>Imagine West Gilbert Elementary - 078935102</t>
  </si>
  <si>
    <t>Pan-American Charter School - 078940101</t>
  </si>
  <si>
    <t>Vista Grove Preparatory Academy Middle School - 078946001</t>
  </si>
  <si>
    <t>Desert Hills High School - 078947001</t>
  </si>
  <si>
    <t>Estrella High School - 078948001</t>
  </si>
  <si>
    <t>Kaizen Education Foundation dba Maya High School - 078949001</t>
  </si>
  <si>
    <t>Crestview College Preparatory High School - 078950001</t>
  </si>
  <si>
    <t>Peoria Accelerated High School - 078951001</t>
  </si>
  <si>
    <t>Kaizen Education Foundation dba Summit High School - 078952001</t>
  </si>
  <si>
    <t>Sun Valley High School - 078953001</t>
  </si>
  <si>
    <t>West Phoenix High School - 078956001</t>
  </si>
  <si>
    <t>Camelback Academy - 078959001</t>
  </si>
  <si>
    <t>All Aboard Charter School - 078967101</t>
  </si>
  <si>
    <t>Leading Edge Academy at East Mesa - 078968103</t>
  </si>
  <si>
    <t>Arizona Conservatory for Arts and Academics - 078971001</t>
  </si>
  <si>
    <t>Arizona Conservatory for Arts and Academics Middle School - 078971002</t>
  </si>
  <si>
    <t>Imagine Bell Canyon - 078972101</t>
  </si>
  <si>
    <t>Imagine West Gilbert Middle - 078974101</t>
  </si>
  <si>
    <t>Imagine Cortez Park Middle - 078975101</t>
  </si>
  <si>
    <t>Midtown Primary School - 078976101</t>
  </si>
  <si>
    <t>South Pointe High School - 078983201</t>
  </si>
  <si>
    <t>Heritage Elementary School - 078985101</t>
  </si>
  <si>
    <t>Heritage Elementary - Williams - 078985103</t>
  </si>
  <si>
    <t>Burke Basic School - 078989101</t>
  </si>
  <si>
    <t>AMCS at Anthem dba Caurus Academy - 078991101</t>
  </si>
  <si>
    <t>StarShine Academy - 078992001</t>
  </si>
  <si>
    <t>Westland School - 078995001</t>
  </si>
  <si>
    <t>Happy Valley School - 078998001</t>
  </si>
  <si>
    <t>Kaizen Education Foundation dba South Pointe Elementary School - 078999001</t>
  </si>
  <si>
    <t>St. Vincent de Paul - 079083593</t>
  </si>
  <si>
    <t>Early Childhood Education Center - 079101001</t>
  </si>
  <si>
    <t>Smoketree Elementary School - 080201101</t>
  </si>
  <si>
    <t>Thunderbolt Middle School - 080201102</t>
  </si>
  <si>
    <t>Havasupai Elementary School - 080201103</t>
  </si>
  <si>
    <t>Starline Elementary School - 080201104</t>
  </si>
  <si>
    <t>Nautilus Elementary School - 080201105</t>
  </si>
  <si>
    <t>Oro Grande Elementary School - 080201106</t>
  </si>
  <si>
    <t>Jamaica Elementary School - 080201109</t>
  </si>
  <si>
    <t>Lake Havasu High School - 080201207</t>
  </si>
  <si>
    <t>Peach Springs School - 080208001</t>
  </si>
  <si>
    <t>Beaver Dam Elementary - 080209001</t>
  </si>
  <si>
    <t>Beaver Dam High School - 080209201</t>
  </si>
  <si>
    <t>El Capitan Public School - 080214101</t>
  </si>
  <si>
    <t>Hualapai Elementary - 080220110</t>
  </si>
  <si>
    <t>La Senita Elementary - 080220111</t>
  </si>
  <si>
    <t>Manzanita Elementary - 080220112</t>
  </si>
  <si>
    <t>Kingman Middle School - 080220114</t>
  </si>
  <si>
    <t>Cerbat Elementary - 080220115</t>
  </si>
  <si>
    <t>Black Mountain Elementary School - 080220116</t>
  </si>
  <si>
    <t>Mt Tipton Elementary School - 080220117</t>
  </si>
  <si>
    <t>White Cliffs Middle School - 080220118</t>
  </si>
  <si>
    <t>Kingman High School - 080220202</t>
  </si>
  <si>
    <t>Cedar Hills School - 080303002</t>
  </si>
  <si>
    <t>Owens Elementary School - 080306101</t>
  </si>
  <si>
    <t>Yucca Elementary School - 080313101</t>
  </si>
  <si>
    <t>Topock Elementary School - 080412012</t>
  </si>
  <si>
    <t>Coyote Canyon School - 080415103</t>
  </si>
  <si>
    <t>Sunrise Elementary - 080415104</t>
  </si>
  <si>
    <t>Desert Valley School - 080415105</t>
  </si>
  <si>
    <t>Diamondback Elementary School - 080415107</t>
  </si>
  <si>
    <t>Fox Creek Jr High School - 080415110</t>
  </si>
  <si>
    <t>Mohave Valley Junior High School - 080416103</t>
  </si>
  <si>
    <t>Mohave High School - 080502001</t>
  </si>
  <si>
    <t>River Valley High School - 080502002</t>
  </si>
  <si>
    <t>Telesis Preparatory Academy - 088702001</t>
  </si>
  <si>
    <t>Mohave Accelerated Learning Center - 088758001</t>
  </si>
  <si>
    <t>Bonnie Brennan School - 090201102</t>
  </si>
  <si>
    <t>Jefferson Elementary School - 090201103</t>
  </si>
  <si>
    <t>Washington School - 090201104</t>
  </si>
  <si>
    <t>Winslow Junior High School - 090201105</t>
  </si>
  <si>
    <t>Winslow High School - 090201206</t>
  </si>
  <si>
    <t>Joseph City Elementary School - 090202001</t>
  </si>
  <si>
    <t>Joseph City High School - 090202002</t>
  </si>
  <si>
    <t>Hulet Elementary School - 090203102</t>
  </si>
  <si>
    <t>Park Elementary School - 090203103</t>
  </si>
  <si>
    <t>Indian Wells Elementary - 090203104</t>
  </si>
  <si>
    <t>Holbrook Junior High School - 090203106</t>
  </si>
  <si>
    <t>Holbrook High School - 090203207</t>
  </si>
  <si>
    <t>Pinon Elementary School - 090204101</t>
  </si>
  <si>
    <t>Pinon High School - 090204203</t>
  </si>
  <si>
    <t>Snowflake Intermediate School - 090205001</t>
  </si>
  <si>
    <t>Taylor Elementary School - 090205002</t>
  </si>
  <si>
    <t>Snowflake Junior High School - 090205003</t>
  </si>
  <si>
    <t>Taylor Intermediate School - 090205004</t>
  </si>
  <si>
    <t>Snowflake High School - 090205005</t>
  </si>
  <si>
    <t>Highland Primary School - 090205006</t>
  </si>
  <si>
    <t>Mountain Meadows Primary - 090206101</t>
  </si>
  <si>
    <t>Capps Elementary School - 090206102</t>
  </si>
  <si>
    <t>Mogollon High School - 090206201</t>
  </si>
  <si>
    <t>Whipple Ranch Elementary School - 090210111</t>
  </si>
  <si>
    <t>Nikolaus Homestead Elementary School - 090210115</t>
  </si>
  <si>
    <t>Linden Elementary School - 090210116</t>
  </si>
  <si>
    <t>Show Low Junior High School - 090210120</t>
  </si>
  <si>
    <t>Show Low High School - 090210225</t>
  </si>
  <si>
    <t>Whiteriver Elementary - 090220101</t>
  </si>
  <si>
    <t>Canyon Day Junior High School - 090220103</t>
  </si>
  <si>
    <t>Cradleboard School - 090220106</t>
  </si>
  <si>
    <t>Seven Mile School - 090220107</t>
  </si>
  <si>
    <t>Alchesay High School - 090220204</t>
  </si>
  <si>
    <t>Kayenta Middle School - 090227102</t>
  </si>
  <si>
    <t>Kayenta Elementary School - 090227103</t>
  </si>
  <si>
    <t>Monument Valley High School - 090227201</t>
  </si>
  <si>
    <t>Blue Ridge Elementary School - 090232101</t>
  </si>
  <si>
    <t>Blue Ridge Middle School - 090232102</t>
  </si>
  <si>
    <t>Blue Ridge Jr High School - 090232103</t>
  </si>
  <si>
    <t>Blue Ridge High School - 090232204</t>
  </si>
  <si>
    <t>American Indian Christian Mission - 092001101</t>
  </si>
  <si>
    <t>Black Mesa Community School - 093901001</t>
  </si>
  <si>
    <t>Keams Canyon Elementary - 093906001</t>
  </si>
  <si>
    <t>Hopi Jr. / Sr. High School - 093906002</t>
  </si>
  <si>
    <t>Second Mesa Day - 093906003</t>
  </si>
  <si>
    <t>Hopi Day School - 093906005</t>
  </si>
  <si>
    <t>Moencopi Day School - 093906007</t>
  </si>
  <si>
    <t>Pinon Community School - 093915001</t>
  </si>
  <si>
    <t>Shonto Preparatory School - 093917001</t>
  </si>
  <si>
    <t>Northern AZ Academy for Career Dev. - Taylor - 098745204</t>
  </si>
  <si>
    <t>Shonto Preparatory Technology High School - 098746001</t>
  </si>
  <si>
    <t>Learning Foundation - 098749002</t>
  </si>
  <si>
    <t>Jefferson Academy of Advanced Learning - 098750001</t>
  </si>
  <si>
    <t>Laura N. Banks Elementary - 100201120</t>
  </si>
  <si>
    <t>Blenman Elementary School - 100201125</t>
  </si>
  <si>
    <t>Bloom Elementary - 100201128</t>
  </si>
  <si>
    <t>Bonillas Elementary Basic Curriculum Magnet School - 100201131</t>
  </si>
  <si>
    <t>Borman Elementary School - 100201140</t>
  </si>
  <si>
    <t>Borton Primary Magnet School - 100201143</t>
  </si>
  <si>
    <t>Carrillo Intermediate Magnet School - 100201161</t>
  </si>
  <si>
    <t>Cavett Elementary School - 100201167</t>
  </si>
  <si>
    <t>Collier Elementary School - 100201170</t>
  </si>
  <si>
    <t>Cragin Elementary School - 100201179</t>
  </si>
  <si>
    <t>Davidson Elementary School - 100201185</t>
  </si>
  <si>
    <t>Davis Bilingual Magnet School - 100201191</t>
  </si>
  <si>
    <t>Mary Meredith K-12 School - 100201195</t>
  </si>
  <si>
    <t>Drachman Primary Magnet School - 100201203</t>
  </si>
  <si>
    <t>Dunham Elementary School - 100201211</t>
  </si>
  <si>
    <t>Irene Erickson Elementary School - 100201215</t>
  </si>
  <si>
    <t>Ford Elementary - 100201218</t>
  </si>
  <si>
    <t>Fruchthendler Elementary School - 100201225</t>
  </si>
  <si>
    <t>Gale Elementary School - 100201228</t>
  </si>
  <si>
    <t>Raul Grijalva Elementary School - 100201231</t>
  </si>
  <si>
    <t>Anna Henry Elementary School - 100201238</t>
  </si>
  <si>
    <t>Holladay Intermediate Magnet School - 100201239</t>
  </si>
  <si>
    <t>Howell Peter Elementary - 100201245</t>
  </si>
  <si>
    <t>Hudlow Elementary School - 100201251</t>
  </si>
  <si>
    <t>Sam Hughes Elementary - 100201257</t>
  </si>
  <si>
    <t>Harriet Johnson Primary School - 100201266</t>
  </si>
  <si>
    <t>Annie Kellond Elementary School - 100201275</t>
  </si>
  <si>
    <t>Anna Lawrence Intermediate School - 100201277</t>
  </si>
  <si>
    <t>Lineweaver Elementary School - 100201281</t>
  </si>
  <si>
    <t>Lynn Urquides - 100201287</t>
  </si>
  <si>
    <t>Maldonado Amelia Elementary School - 100201290</t>
  </si>
  <si>
    <t>Manzo Elementary School - 100201293</t>
  </si>
  <si>
    <t>Marshall Elementary School - 100201295</t>
  </si>
  <si>
    <t>Miles-Exploratory Learning Center - 100201305</t>
  </si>
  <si>
    <t>Miller Elementary School - 100201308</t>
  </si>
  <si>
    <t>Mission View Elementary School - 100201311</t>
  </si>
  <si>
    <t>Myers-Ganoung Elementary School - 100201317</t>
  </si>
  <si>
    <t>Ochoa Elementary School - 100201323</t>
  </si>
  <si>
    <t>Henry Hank Oyama - 100201327</t>
  </si>
  <si>
    <t>Pueblo Gardens Elementary - 100201329</t>
  </si>
  <si>
    <t>Robins Elementary School - 100201351</t>
  </si>
  <si>
    <t>Robison Elementary School - 100201353</t>
  </si>
  <si>
    <t>C E Rose Elementary School - 100201371</t>
  </si>
  <si>
    <t>W Arthur Sewel Elementary School - 100201395</t>
  </si>
  <si>
    <t>Soleng Tom Elementary School - 100201410</t>
  </si>
  <si>
    <t>Harold Steele Elementary School - 100201413</t>
  </si>
  <si>
    <t>Tolson Elementary School - 100201417</t>
  </si>
  <si>
    <t>Tully Elementary Accelerated Magnet School - 100201419</t>
  </si>
  <si>
    <t>Van Buskirk Elementary School - 100201431</t>
  </si>
  <si>
    <t>Vesey Elementary School - 100201435</t>
  </si>
  <si>
    <t>Frances J Warren Elementary School - 100201440</t>
  </si>
  <si>
    <t>Wheeler Elementary School - 100201443</t>
  </si>
  <si>
    <t>John E White Elementary School - 100201449</t>
  </si>
  <si>
    <t>W V Whitmore Elementary School - 100201455</t>
  </si>
  <si>
    <t>Ida Flood Dodge Traditional Middle Magnet School - 100201502</t>
  </si>
  <si>
    <t>Doolen Middle School - 100201505</t>
  </si>
  <si>
    <t>Booth-Fickett Math/Science Magnet School - 100201510</t>
  </si>
  <si>
    <t>Gridley Middle School - 100201511</t>
  </si>
  <si>
    <t>Magee Middle School - 100201515</t>
  </si>
  <si>
    <t>McCorkle PK-8 - 100201523</t>
  </si>
  <si>
    <t>Pistor Middle School - 100201527</t>
  </si>
  <si>
    <t>Secrist Middle School - 100201537</t>
  </si>
  <si>
    <t>Utterback Middle School - 100201550</t>
  </si>
  <si>
    <t>Alice Vail Middle School - 100201555</t>
  </si>
  <si>
    <t>Valencia Middle School - 100201557</t>
  </si>
  <si>
    <t>Southwest Alternative Middle School - 100201580</t>
  </si>
  <si>
    <t>Roskruge Bilingual Magnet Middle School - 100201595</t>
  </si>
  <si>
    <t>Palo Verde High Magnet School - 100201620</t>
  </si>
  <si>
    <t>Rincon High School - 100201640</t>
  </si>
  <si>
    <t>Sabino High School - 100201645</t>
  </si>
  <si>
    <t>Sahuaro High School - 100201650</t>
  </si>
  <si>
    <t>Santa Rita High School - 100201655</t>
  </si>
  <si>
    <t>Tucson Magnet High School - 100201660</t>
  </si>
  <si>
    <t>Project More High School - 100201674</t>
  </si>
  <si>
    <t>Teenage Parent Program - TAPP - 100201676</t>
  </si>
  <si>
    <t>Degrazia Elementary School - 100206111</t>
  </si>
  <si>
    <t>Marjorie W Estes Elementary School - 100206112</t>
  </si>
  <si>
    <t>Thornydale Elementary School - 100206113</t>
  </si>
  <si>
    <t>Butterfield Elementary School - 100206114</t>
  </si>
  <si>
    <t>Roadrunner Elementary School - 100206115</t>
  </si>
  <si>
    <t>Ironwood Elementary School - 100206117</t>
  </si>
  <si>
    <t>Quail Run Elementary School - 100206118</t>
  </si>
  <si>
    <t>Coyote Trail Elementary School - 100206119</t>
  </si>
  <si>
    <t>Twin Peaks Elementary School - 100206121</t>
  </si>
  <si>
    <t>Rattlesnake Ridge Elementary - 100206122</t>
  </si>
  <si>
    <t>Marana Middle School - 100206130</t>
  </si>
  <si>
    <t>Tortolita Middle School - 100206131</t>
  </si>
  <si>
    <t>Marana High School - 100206240</t>
  </si>
  <si>
    <t>Mountain View High School - 100206241</t>
  </si>
  <si>
    <t>Sentinel Peak High School - 100208020</t>
  </si>
  <si>
    <t>Centennial Elementary School - 100208110</t>
  </si>
  <si>
    <t>Homer Davis Elementary School - 100208120</t>
  </si>
  <si>
    <t>Walter Douglas Elementary School - 100208130</t>
  </si>
  <si>
    <t>Laguna Elementary School - 100208150</t>
  </si>
  <si>
    <t>Robert Richardson Elementary School - 100208160</t>
  </si>
  <si>
    <t>Flowing Wells Junior High School - 100208170</t>
  </si>
  <si>
    <t>Flowing Wells High School - 100208210</t>
  </si>
  <si>
    <t>Marion Donaldson Elementary School - 100210106</t>
  </si>
  <si>
    <t>Winifred Harelson Elementary School - 100210107</t>
  </si>
  <si>
    <t>Frances Owen Holaway Elementary School - 100210108</t>
  </si>
  <si>
    <t>Helen Keeling Elementary School - 100210109</t>
  </si>
  <si>
    <t>E C Nash School - 100210110</t>
  </si>
  <si>
    <t>L M Prince School - 100210111</t>
  </si>
  <si>
    <t>Lulu Walker School - 100210112</t>
  </si>
  <si>
    <t>Painted Sky Elementary School - 100210114</t>
  </si>
  <si>
    <t>Coronado K-8 School - 100210115</t>
  </si>
  <si>
    <t>Mesa Verde Elementary School - 100210116</t>
  </si>
  <si>
    <t>Rio Vista Elementary School - 100210117</t>
  </si>
  <si>
    <t>Copper Creek Elementary School - 100210118</t>
  </si>
  <si>
    <t>Rillito Center - 100210125</t>
  </si>
  <si>
    <t>La Cima Middle School - 100210165</t>
  </si>
  <si>
    <t>Amphitheater Middle School - 100210166</t>
  </si>
  <si>
    <t>Lawrence W Cross Middle School - 100210167</t>
  </si>
  <si>
    <t>Richard B Wilson Jr School - 100210168</t>
  </si>
  <si>
    <t>Ironwood Ridge High School - 100210280</t>
  </si>
  <si>
    <t>Amphitheater High School - 100210281</t>
  </si>
  <si>
    <t>Canyon Del Oro High School - 100210282</t>
  </si>
  <si>
    <t>Apollo Middle School - 100212106</t>
  </si>
  <si>
    <t>Craycroft Elementary School - 100212108</t>
  </si>
  <si>
    <t>Drexel Elementary School - 100212112</t>
  </si>
  <si>
    <t>Elvira Elementary School - 100212114</t>
  </si>
  <si>
    <t>Esperanza Elementary School - 100212115</t>
  </si>
  <si>
    <t>Liberty Elementary School - 100212116</t>
  </si>
  <si>
    <t>Los Ninos Elementary School - 100212118</t>
  </si>
  <si>
    <t>Los Amigos Elementary School - 100212119</t>
  </si>
  <si>
    <t>Mission Manor Elementary School - 100212122</t>
  </si>
  <si>
    <t>Summit View Elementary - 100212123</t>
  </si>
  <si>
    <t>Rivera Elementary - 100212124</t>
  </si>
  <si>
    <t>Santa Clara Elementary School - 100212126</t>
  </si>
  <si>
    <t>Challenger Middle School - 100212132</t>
  </si>
  <si>
    <t>Billy Lane Lauffer Middle School - 100212133</t>
  </si>
  <si>
    <t>Desert View High School - 100212211</t>
  </si>
  <si>
    <t>Sunnyside High School - 100212230</t>
  </si>
  <si>
    <t>Emily Gray Junior High School - 100213002</t>
  </si>
  <si>
    <t>Agua Caliente School - 100213105</t>
  </si>
  <si>
    <t>Tanque Verde High School - 100213201</t>
  </si>
  <si>
    <t>Ajo Elementary School - 100215001</t>
  </si>
  <si>
    <t>Sunrise Drive Elementary School - 100216101</t>
  </si>
  <si>
    <t>Manzanita School - 100216102</t>
  </si>
  <si>
    <t>Orange Grove Middle School - 100216103</t>
  </si>
  <si>
    <t>Canyon View Elementary School - 100216104</t>
  </si>
  <si>
    <t>Esperero Canyon Middle School - 100216107</t>
  </si>
  <si>
    <t>Ventana Vista Elementary School - 100216108</t>
  </si>
  <si>
    <t>Catalina Foothills High School - 100216206</t>
  </si>
  <si>
    <t>Cottonwood Elementary School - 100220107</t>
  </si>
  <si>
    <t>Desert Sky Middle School - 100220108</t>
  </si>
  <si>
    <t>Sycamore Elementary School - 100220109</t>
  </si>
  <si>
    <t>Corona Foothills Middle School - 100220110</t>
  </si>
  <si>
    <t>Ocotillo Ridge Elementary - 100220112</t>
  </si>
  <si>
    <t>Senita Valley Elementary School - 100220113</t>
  </si>
  <si>
    <t>Cienega High School - 100220201</t>
  </si>
  <si>
    <t>Empire High School - 100220203</t>
  </si>
  <si>
    <t>Sahuarita Primary School - 100230101</t>
  </si>
  <si>
    <t>Sopori Elementary School - 100230102</t>
  </si>
  <si>
    <t>Anza Trail - 100230106</t>
  </si>
  <si>
    <t>Sahuarita High School - 100230204</t>
  </si>
  <si>
    <t>Walden Grove High School - 100230205</t>
  </si>
  <si>
    <t>Baboquivari High School - 100240204</t>
  </si>
  <si>
    <t>Continental Elementary School - 100339001</t>
  </si>
  <si>
    <t>Robles Elementary School - 100351100</t>
  </si>
  <si>
    <t>Altar Valley Middle School - 100351103</t>
  </si>
  <si>
    <t>Pima County Juvenile Court - 101001001</t>
  </si>
  <si>
    <t>Pima County Jail - 101002001</t>
  </si>
  <si>
    <t>San Miguel Catholic High School - 101908001</t>
  </si>
  <si>
    <t>St. John School - 102004001</t>
  </si>
  <si>
    <t>San Xavier Mission School - 102007001</t>
  </si>
  <si>
    <t>Victoria - 102133009</t>
  </si>
  <si>
    <t>Amparo - 102133010</t>
  </si>
  <si>
    <t>Diamondback - 102133011</t>
  </si>
  <si>
    <t>Fairview - 102133012</t>
  </si>
  <si>
    <t>Casa de los Ninos - 102261002</t>
  </si>
  <si>
    <t>Lavell Home - 102706003</t>
  </si>
  <si>
    <t>Roadrunner Home - 102706004</t>
  </si>
  <si>
    <t>Sonoran Science Academy - Phoenix - 108502101</t>
  </si>
  <si>
    <t>Sonoran Science Academy - Davis Monthan - 108504001</t>
  </si>
  <si>
    <t>Academy Adventures Midtown - 108506101</t>
  </si>
  <si>
    <t>Arizona Collegiate High School - 108507001</t>
  </si>
  <si>
    <t>Sonoran Science Academy - Tucson - 108666001</t>
  </si>
  <si>
    <t>Skyview High School - 108706001</t>
  </si>
  <si>
    <t>Nosotros Academy - 108707001</t>
  </si>
  <si>
    <t>Lifelong Learning Academy - 108708001</t>
  </si>
  <si>
    <t>La Paloma Academy - 108709101</t>
  </si>
  <si>
    <t>La Paloma Academy (Lakeside) - 108709103</t>
  </si>
  <si>
    <t>Academy of Math and Science - 108713101</t>
  </si>
  <si>
    <t>Tucson International Academy - 108714101</t>
  </si>
  <si>
    <t>Tucson International Academy Midvale - 108714102</t>
  </si>
  <si>
    <t>TIA East - 108714103</t>
  </si>
  <si>
    <t>TIA West - 108714104</t>
  </si>
  <si>
    <t>Satori Charter School - 108719101</t>
  </si>
  <si>
    <t>City High School - 108720201</t>
  </si>
  <si>
    <t>AmeriSchools Academy - Camelback - 108722001</t>
  </si>
  <si>
    <t>Ha:san Preparatory &amp; Leadership School - 108726001</t>
  </si>
  <si>
    <t>PPEP TEC - Raul H. Castro Learning Center - 108744205</t>
  </si>
  <si>
    <t>PPEP TEC - Cesar Chavez Learning Center - 108744206</t>
  </si>
  <si>
    <t>Southgate Academy - 108779101</t>
  </si>
  <si>
    <t>Southside Community School - 108785001</t>
  </si>
  <si>
    <t>Toltecali High School - 108793201</t>
  </si>
  <si>
    <t>Alta Vista High School - 108794201</t>
  </si>
  <si>
    <t>Math and Science Success Academy - 108798101</t>
  </si>
  <si>
    <t>Pima Partnership Academy - 108799101</t>
  </si>
  <si>
    <t>Mary C  O'Brien Elementary School - 110100001</t>
  </si>
  <si>
    <t>Villa Oasis Interscholastic Center For Education (voice) - 110100003</t>
  </si>
  <si>
    <t>Florence K-8 - 110201101</t>
  </si>
  <si>
    <t>Walker Butte K-8 - 110201102</t>
  </si>
  <si>
    <t>Copper Basin - 110201103</t>
  </si>
  <si>
    <t>Skyline Ranch Elementary School - 110201104</t>
  </si>
  <si>
    <t>Anthem Elementary School - 110201105</t>
  </si>
  <si>
    <t>Magma Ranch K8 School - 110201107</t>
  </si>
  <si>
    <t>Florence High School - 110201201</t>
  </si>
  <si>
    <t>Poston Butte High School - 110201202</t>
  </si>
  <si>
    <t>Ray Elementary School - 110203101</t>
  </si>
  <si>
    <t>Mammoth Elementary School - 110208106</t>
  </si>
  <si>
    <t>First Avenue Elementary School - 110208107</t>
  </si>
  <si>
    <t>San Manuel High School - 110208281</t>
  </si>
  <si>
    <t>John F Kennedy School - 110215101</t>
  </si>
  <si>
    <t>Superior Junior High School - 110215102</t>
  </si>
  <si>
    <t>Desert Wind Middle School - 110220134</t>
  </si>
  <si>
    <t>Maricopa High School - 110220202</t>
  </si>
  <si>
    <t>West Elementary School - 110221001</t>
  </si>
  <si>
    <t>Coolidge High School - 110221007</t>
  </si>
  <si>
    <t>Heartland Ranch Elementary School - 110221010</t>
  </si>
  <si>
    <t>Four Peaks Elementary School - 110243102</t>
  </si>
  <si>
    <t>Desert Vista Elementary School - 110243104</t>
  </si>
  <si>
    <t>Peralta Trail Elementary School - 110243105</t>
  </si>
  <si>
    <t>Cactus Canyon Junior High - 110243151</t>
  </si>
  <si>
    <t>Apache Junction High School - 110243201</t>
  </si>
  <si>
    <t>Kathryn Sue Simonton Elementary - 110244102</t>
  </si>
  <si>
    <t>J. O. Combs Middle School - 110244103</t>
  </si>
  <si>
    <t>Jack Harmon Elementary School - 110244104</t>
  </si>
  <si>
    <t>Ellsworth Elementary School - 110244105</t>
  </si>
  <si>
    <t>Ranch Elementary School - 110244106</t>
  </si>
  <si>
    <t>Combs High School - 110244201</t>
  </si>
  <si>
    <t>Mountain Vista School - 110302102</t>
  </si>
  <si>
    <t>Cottonwood Elementary School - 110404101</t>
  </si>
  <si>
    <t>Evergreen Elementary School - 110404102</t>
  </si>
  <si>
    <t>Palo Verde School - 110404104</t>
  </si>
  <si>
    <t>Saguaro Elementary School - 110404105</t>
  </si>
  <si>
    <t>Casa Grande Middle School - 110404106</t>
  </si>
  <si>
    <t>Cholla Elementary School - 110404107</t>
  </si>
  <si>
    <t>Ironwood School - 110404108</t>
  </si>
  <si>
    <t>Mesquite Elementary School - 110404109</t>
  </si>
  <si>
    <t>Cactus Middle School - 110404110</t>
  </si>
  <si>
    <t>Desert Willow Elementary School - 110404130</t>
  </si>
  <si>
    <t>Villago Middle School - 110404131</t>
  </si>
  <si>
    <t>McCartney Ranch Elementary School - 110404132</t>
  </si>
  <si>
    <t>Red Rock Elementary School - 110405101</t>
  </si>
  <si>
    <t>Curiel School - 110411103</t>
  </si>
  <si>
    <t>Eloy Intermediate School - 110411104</t>
  </si>
  <si>
    <t>Eloy Junior High School - 110411105</t>
  </si>
  <si>
    <t>Sacaton Elementary - 110418001</t>
  </si>
  <si>
    <t>Sacaton Middle School - 110418002</t>
  </si>
  <si>
    <t>Stanfield Elementary School - 110424001</t>
  </si>
  <si>
    <t>Picacho School - 110433133</t>
  </si>
  <si>
    <t>Casa Grande Union High School - 110502001</t>
  </si>
  <si>
    <t>Santa Cruz Valley Union High School - 110540001</t>
  </si>
  <si>
    <t>St. Peter Indian Mission School - 112001001</t>
  </si>
  <si>
    <t>St. Anthony of Padua Catholic School - 112002001</t>
  </si>
  <si>
    <t>La Casita de Paz - 112751001</t>
  </si>
  <si>
    <t>A Casa de Paz - 112751003</t>
  </si>
  <si>
    <t>Mary's Mission - 112778001</t>
  </si>
  <si>
    <t>Mary's Mission - Hereford Girls Unit - 112778002</t>
  </si>
  <si>
    <t>Mary's Mission - Boys Unit - Main Office - 112778003</t>
  </si>
  <si>
    <t>Casa Blanca Elementary School - 114001001</t>
  </si>
  <si>
    <t>Apache Trail High School - 118703001</t>
  </si>
  <si>
    <t>Leading Edge Academy Maricopa - 118708001</t>
  </si>
  <si>
    <t>Robert Bracker Elementary - 120201103</t>
  </si>
  <si>
    <t>Desert Shadows Middle School - 120201104</t>
  </si>
  <si>
    <t>Wade Carpenter Middle School - 120201111</t>
  </si>
  <si>
    <t>Lincoln Elementary School - 120201113</t>
  </si>
  <si>
    <t>A J Mitchell Elementary School - 120201114</t>
  </si>
  <si>
    <t>Mary L Welty Elementary School - 120201115</t>
  </si>
  <si>
    <t>Challenger Elementary School - 120201119</t>
  </si>
  <si>
    <t>Nogales High School - 120201210</t>
  </si>
  <si>
    <t>San Cayetano Elementary School - 120235110</t>
  </si>
  <si>
    <t>Mountain View School - 120235120</t>
  </si>
  <si>
    <t>Coatimundi Middle School - 120235140</t>
  </si>
  <si>
    <t>Rio Rico High School - 120235200</t>
  </si>
  <si>
    <t>Little Red Schoolhouse - 120328101</t>
  </si>
  <si>
    <t>Patagonia Elementary School - 120406101</t>
  </si>
  <si>
    <t>Elgin Elementary School - 120425101</t>
  </si>
  <si>
    <t>Patagonia Union High School - 120520201</t>
  </si>
  <si>
    <t>Lourdes Catholic School - 122001001</t>
  </si>
  <si>
    <t>Sacred Heart School - 122002001</t>
  </si>
  <si>
    <t>Mexicayotl Charter School - 128703001</t>
  </si>
  <si>
    <t>Lincoln Elementary School - 130201012</t>
  </si>
  <si>
    <t>Taylor Hicks School - 130201014</t>
  </si>
  <si>
    <t>Abia Judd Elementary School - 130201016</t>
  </si>
  <si>
    <t>Prescott Mile High Middle School - 130201050</t>
  </si>
  <si>
    <t>Granite Mountain Middle School - 130201060</t>
  </si>
  <si>
    <t>Prescott High School - 130201070</t>
  </si>
  <si>
    <t>West Sedona Elementary School - 130209120</t>
  </si>
  <si>
    <t>Big Park Community School - 130209130</t>
  </si>
  <si>
    <t>Bagdad Elementary School - 130220101</t>
  </si>
  <si>
    <t>Bradshaw Mountain Middle School - 130222120</t>
  </si>
  <si>
    <t>Liberty Traditional School - 130222134</t>
  </si>
  <si>
    <t>Granville Elementary School - 130222135</t>
  </si>
  <si>
    <t>Bradshaw Mountain High School - 130222230</t>
  </si>
  <si>
    <t>Camp Verde Elementary School - 130228101</t>
  </si>
  <si>
    <t>Camp Verde Middle School - 130228102</t>
  </si>
  <si>
    <t>Camp Verde High School - 130228203</t>
  </si>
  <si>
    <t>Ash Fork Elementary School - 130231101</t>
  </si>
  <si>
    <t>Seligman High School - 130240202</t>
  </si>
  <si>
    <t>Mayer Elementary School - 130243101</t>
  </si>
  <si>
    <t>Mayer High School - 130243203</t>
  </si>
  <si>
    <t>Del Rio Elementary School - 130251101</t>
  </si>
  <si>
    <t>Heritage Middle School - 130251102</t>
  </si>
  <si>
    <t>Chino Valley High School - 130251203</t>
  </si>
  <si>
    <t>Skull Valley Elementary School - 130315101</t>
  </si>
  <si>
    <t>Congress Elementary School - 130317001</t>
  </si>
  <si>
    <t>Kirkland Elementary School - 130323001</t>
  </si>
  <si>
    <t>Beaver Creek School - 130326101</t>
  </si>
  <si>
    <t>Canon School - 130350101</t>
  </si>
  <si>
    <t>Yarnell Elementary School - 130352101</t>
  </si>
  <si>
    <t>Clarkdale-Jerome Elementary School - 130403101</t>
  </si>
  <si>
    <t>Cottonwood Elementary School - 130406101</t>
  </si>
  <si>
    <t>Dr Daniel Bright Elementary School - 130406104</t>
  </si>
  <si>
    <t>Mingus Union High School - 130504201</t>
  </si>
  <si>
    <t>Mingus Mountain Academy - 132116001</t>
  </si>
  <si>
    <t>Mingus Springs Charter School - 138712101</t>
  </si>
  <si>
    <t>Park View Middle School - 138755101</t>
  </si>
  <si>
    <t>Acorn Montessori Charter School - 138760101</t>
  </si>
  <si>
    <t>Sacred Heart Parish School - 139101017</t>
  </si>
  <si>
    <t>Alice Byrne Elementary School - 140401101</t>
  </si>
  <si>
    <t>George Washington Carver Elementary School - 140401102</t>
  </si>
  <si>
    <t>C W Mcgraw Elementary School - 140401103</t>
  </si>
  <si>
    <t>O C Johnson School - 140401106</t>
  </si>
  <si>
    <t>Palmcroft Elementary School - 140401107</t>
  </si>
  <si>
    <t>Pecan Grove Elementary School - 140401108</t>
  </si>
  <si>
    <t>Roosevelt School - 140401109</t>
  </si>
  <si>
    <t>James B Rolle School - 140401110</t>
  </si>
  <si>
    <t>Mary A Otondo Elementary School - 140401112</t>
  </si>
  <si>
    <t>Desert Mesa Elementary School - 140401113</t>
  </si>
  <si>
    <t>Sunrise Elementary School - 140401114</t>
  </si>
  <si>
    <t>Fourth Avenue Junior High School - 140401121</t>
  </si>
  <si>
    <t>Gila Vista Jr High School - 140401122</t>
  </si>
  <si>
    <t>R Pete Woodard Jr High School - 140401123</t>
  </si>
  <si>
    <t>Castle Dome Middle School - 140401124</t>
  </si>
  <si>
    <t>Ron Watson Middle School - 140401125</t>
  </si>
  <si>
    <t>Somerton Middle School - 140411101</t>
  </si>
  <si>
    <t>Orange Grove Elementary School - 140411102</t>
  </si>
  <si>
    <t>Desert Sonora Elementary School - 140411103</t>
  </si>
  <si>
    <t>Tierra Del Sol Elementary School - 140411104</t>
  </si>
  <si>
    <t>Valle Del Encanto Learning Center - 140411105</t>
  </si>
  <si>
    <t>Pueblo Elementary School - 140413101</t>
  </si>
  <si>
    <t>Rancho Viejo Elementary School - 140413102</t>
  </si>
  <si>
    <t>Crane Middle School - 140413103</t>
  </si>
  <si>
    <t>Ronald Reagan Fundamental School - 140413104</t>
  </si>
  <si>
    <t>H L Suverkrup Elementary School - 140413105</t>
  </si>
  <si>
    <t>Valley Horizon Elementary School - 140413106</t>
  </si>
  <si>
    <t>Centennial Middle School - 140413107</t>
  </si>
  <si>
    <t>Gary A. Knox Elementary School - 140413108</t>
  </si>
  <si>
    <t>Salida Del Sol Elementary - 140413109</t>
  </si>
  <si>
    <t>Mesquite Elementary - 140413130</t>
  </si>
  <si>
    <t>Dateland Elementary School - 140416101</t>
  </si>
  <si>
    <t>Mohawk Valley School - 140417101</t>
  </si>
  <si>
    <t>Wellton Elementary School - 140424101</t>
  </si>
  <si>
    <t>Gadsden Elementary School - 140432101</t>
  </si>
  <si>
    <t>Rio Colorado Elementary School - 140432102</t>
  </si>
  <si>
    <t>San Luis Middle School - 140432103</t>
  </si>
  <si>
    <t>Cesar Chavez Elementary - 140432106</t>
  </si>
  <si>
    <t>Southwest Jr. High School - 140432107</t>
  </si>
  <si>
    <t>Desert View Elementary - 140432108</t>
  </si>
  <si>
    <t>Ed Pastor Elementary 4 - 140432109</t>
  </si>
  <si>
    <t>Antelope Union High School - 140550201</t>
  </si>
  <si>
    <t>Kofa High School - 140570202</t>
  </si>
  <si>
    <t>Cibola High School - 140570203</t>
  </si>
  <si>
    <t>Vista Alternative School - 140570204</t>
  </si>
  <si>
    <t>San Luis High School - 140570205</t>
  </si>
  <si>
    <t>Gila Ridge High School - 140570207</t>
  </si>
  <si>
    <t>Yuma County Juvenile Court Center - 141001001</t>
  </si>
  <si>
    <t>Immaculate Conception School - 142002001</t>
  </si>
  <si>
    <t>Educational Opportunity Center - 148758201</t>
  </si>
  <si>
    <t>Desert View Academy - 148759101</t>
  </si>
  <si>
    <t>Harvest Preparatory Academy - 148760101</t>
  </si>
  <si>
    <t>Harvest Preparatory Academy, San Luis AZ - 148760102</t>
  </si>
  <si>
    <t>Blake Primary School - 150227101</t>
  </si>
  <si>
    <t>Wallace Elementary School - 150227102</t>
  </si>
  <si>
    <t>Le Pera Elementary School - 150227103</t>
  </si>
  <si>
    <t>Parker High School - 150227204</t>
  </si>
  <si>
    <t>Ehrenberg Elementary School - 150404101</t>
  </si>
  <si>
    <t>Quartzsite Elementary School - 150404102</t>
  </si>
  <si>
    <t>Wenden Elementary School - 150419101</t>
  </si>
  <si>
    <t>Bouse Elementary School - 150426101</t>
  </si>
  <si>
    <t>Salome Elementary School - 150430101</t>
  </si>
  <si>
    <t>Salome High School - 150576201</t>
  </si>
  <si>
    <t>Adobe Mountain School - 211001001</t>
  </si>
  <si>
    <t>AOC-Coconino County Juvenile Detention Center - 211013001</t>
  </si>
  <si>
    <t>AOC-Graham County Juvenile Detention Center - 211015001</t>
  </si>
  <si>
    <t>The Gloria Dusek Compass School - 211019001</t>
  </si>
  <si>
    <t>La Paloma Academy-South</t>
  </si>
  <si>
    <t>Az-Tec High School</t>
  </si>
  <si>
    <t>AZTEC High School</t>
  </si>
  <si>
    <t>Baboquivari Unified School District #40</t>
  </si>
  <si>
    <t>Sunset House</t>
  </si>
  <si>
    <t>Blackwater Community School</t>
  </si>
  <si>
    <t>Calibre Academy</t>
  </si>
  <si>
    <t>Calibre Academy Surprise</t>
  </si>
  <si>
    <t>Vista Grande High School</t>
  </si>
  <si>
    <t>Jeddito School</t>
  </si>
  <si>
    <t>Chandler Unified District #80</t>
  </si>
  <si>
    <t>Knox Gifted Academy</t>
  </si>
  <si>
    <t>Chandler Traditional Academy-Humphrey</t>
  </si>
  <si>
    <t>Arizona College Prep Erie Campus</t>
  </si>
  <si>
    <t>John &amp; Carol Carlson Elementary</t>
  </si>
  <si>
    <t>CPLC Community Schools dba Hiaki High School</t>
  </si>
  <si>
    <t>Desert Mountain School</t>
  </si>
  <si>
    <t>Academy Adventures Primary School</t>
  </si>
  <si>
    <t>Adventure School</t>
  </si>
  <si>
    <t>Empower College Prep</t>
  </si>
  <si>
    <t>First Mesa Elementary School</t>
  </si>
  <si>
    <t>First Mesa Elementary</t>
  </si>
  <si>
    <t>Champion Schools</t>
  </si>
  <si>
    <t>Summit High School</t>
  </si>
  <si>
    <t>Florence Crittenton Therapeutic Group Home</t>
  </si>
  <si>
    <t>Fountain Hills Unified District</t>
  </si>
  <si>
    <t>McDowell Mountain Elementary School</t>
  </si>
  <si>
    <t>Fountain Hills Middle School</t>
  </si>
  <si>
    <t>Fountain Hills High School</t>
  </si>
  <si>
    <t>George Gervin Prep Academy</t>
  </si>
  <si>
    <t>Children Reaching for the Sky Preparatory</t>
  </si>
  <si>
    <t>Future Investment Middle School</t>
  </si>
  <si>
    <t>Higley Traditional Academy</t>
  </si>
  <si>
    <t>Hotevilla Bacavi Community School</t>
  </si>
  <si>
    <t>Intermountain Centers for Human Development</t>
  </si>
  <si>
    <t>Intermountain Academy</t>
  </si>
  <si>
    <t>Kaizen Education Foundation dba Gilbert Arts Academy</t>
  </si>
  <si>
    <t>Kaizen Education Foundation dba Vista Grove Preparatory Academy Middle School</t>
  </si>
  <si>
    <t>Lee Williams High School</t>
  </si>
  <si>
    <t>Rogers Ranch School</t>
  </si>
  <si>
    <t>Leading Edge Academy San Tan</t>
  </si>
  <si>
    <t>Many Farms Community School</t>
  </si>
  <si>
    <t>Maryvale Preparatory Academy</t>
  </si>
  <si>
    <t>Franklin at Brimhall Elementary</t>
  </si>
  <si>
    <t>AAEC - SMCC Campus</t>
  </si>
  <si>
    <t>Fireside Elementary School</t>
  </si>
  <si>
    <t>Westwind Elementary School</t>
  </si>
  <si>
    <t>Peoria Traditional School</t>
  </si>
  <si>
    <t>Pinal County Juvenile Detention</t>
  </si>
  <si>
    <t>Hope School</t>
  </si>
  <si>
    <t>PPEP TEC - Celestino Fernandez Learning Center</t>
  </si>
  <si>
    <t>PPEP TEC - Jose Yepez Learning Center</t>
  </si>
  <si>
    <t>Round Valley Elementary School</t>
  </si>
  <si>
    <t>Ruth Fisher Elementary School</t>
  </si>
  <si>
    <t>Copper View Elementary School</t>
  </si>
  <si>
    <t>Salt River Accelerated Learning Academy</t>
  </si>
  <si>
    <t>San Miguel of Tucson Corp.</t>
  </si>
  <si>
    <t>Cornerstone Charter School</t>
  </si>
  <si>
    <t>Lighthouse</t>
  </si>
  <si>
    <t>St. Louis the King Catholic School</t>
  </si>
  <si>
    <t>St. Mary's Roman Catholic High School Phoenix</t>
  </si>
  <si>
    <t>St. Mary's Roman Catholic High School</t>
  </si>
  <si>
    <t>Compadre High School</t>
  </si>
  <si>
    <t>The Paideia Academy of South Phoenix</t>
  </si>
  <si>
    <t>Childrens Village VII-Shelter</t>
  </si>
  <si>
    <t>Childrens Village VIII</t>
  </si>
  <si>
    <t>Andrada Polytechnic High School</t>
  </si>
  <si>
    <t>Yuma High School</t>
  </si>
  <si>
    <t>NAME</t>
  </si>
  <si>
    <t>STREETNUMBER</t>
  </si>
  <si>
    <t>CITY_STATE_ZIP</t>
  </si>
  <si>
    <t>TELEPHONE</t>
  </si>
  <si>
    <t>FAX</t>
  </si>
  <si>
    <t>PHOENIX AZ 85032</t>
  </si>
  <si>
    <t>PHOENIX AZ 85042</t>
  </si>
  <si>
    <t>PHOENIX AZ 85008</t>
  </si>
  <si>
    <t>ACADEMY OF MATHEMATICS AND SCIENCE SOUTH</t>
  </si>
  <si>
    <t>MESA AZ 85203</t>
  </si>
  <si>
    <t>PHOENIX AZ 85015</t>
  </si>
  <si>
    <t>MESA AZ 85202</t>
  </si>
  <si>
    <t>AVONDALE AZ 85323</t>
  </si>
  <si>
    <t>PHOENIX AZ 85019</t>
  </si>
  <si>
    <t>QUEEN CREEK AZ 85142</t>
  </si>
  <si>
    <t>PHOENIX AZ 85017</t>
  </si>
  <si>
    <t>PEORIA AZ 85345</t>
  </si>
  <si>
    <t>PHOENIX AZ 85037</t>
  </si>
  <si>
    <t>MESA AZ 85204</t>
  </si>
  <si>
    <t>PHOENIX AZ 85013</t>
  </si>
  <si>
    <t>SCOTTSDALE AZ 85259</t>
  </si>
  <si>
    <t>PHOENIX AZ 85031</t>
  </si>
  <si>
    <t>ANNA MARIE JACOBSON ELEMENTARY SCHOOL</t>
  </si>
  <si>
    <t>SCOTTSDALE AZ 85251</t>
  </si>
  <si>
    <t>CHANDLER AZ 85224</t>
  </si>
  <si>
    <t>CHANDLER AZ 85225</t>
  </si>
  <si>
    <t>TEMPE AZ 85282</t>
  </si>
  <si>
    <t>PHOENIX AZ 85040</t>
  </si>
  <si>
    <t>SURPRISE AZ 85379</t>
  </si>
  <si>
    <t>APACHE JUNCTION AZ 85120</t>
  </si>
  <si>
    <t>AVONDALE MIDDLE SCHOOL</t>
  </si>
  <si>
    <t>GLENDALE AZ 85301</t>
  </si>
  <si>
    <t>GILBERT AZ 85296</t>
  </si>
  <si>
    <t>BENSON AZ 85602</t>
  </si>
  <si>
    <t>GLENDALE AZ 85303</t>
  </si>
  <si>
    <t>(480) 967-6599</t>
  </si>
  <si>
    <t>(480) 921-0814</t>
  </si>
  <si>
    <t>(602) 257-3835</t>
  </si>
  <si>
    <t>(928) 536-4222</t>
  </si>
  <si>
    <t>PHOENIX AZ 85043</t>
  </si>
  <si>
    <t>CARSON JUNIOR HIGH SCHOOL</t>
  </si>
  <si>
    <t>KINGMAN AZ 86401</t>
  </si>
  <si>
    <t>CENTER FOR ACADEMIC SUCCESS, THE #1</t>
  </si>
  <si>
    <t>CENTER FOR ACADEMIC SUCCESS, THE #2</t>
  </si>
  <si>
    <t>CENTER FOR ACADEMIC SUCCESS, THE #3</t>
  </si>
  <si>
    <t>FLAGSTAFF AZ 86004</t>
  </si>
  <si>
    <t>GLENDALE AZ 85310</t>
  </si>
  <si>
    <t>PHOENIX AZ 85051</t>
  </si>
  <si>
    <t>DESERT MIRAGE PREPARATORY ACADEMY</t>
  </si>
  <si>
    <t>DESERT MOUNTAIN SCHOOL</t>
  </si>
  <si>
    <t>PHOENIX AZ 85048</t>
  </si>
  <si>
    <t>DOBSON ACADEMY, THE - A BALL CHARTER SCHOOL</t>
  </si>
  <si>
    <t>FAIRBANKS MIDDLE SCHOOL</t>
  </si>
  <si>
    <t>(928) 865-3501</t>
  </si>
  <si>
    <t>(928) 865-5980</t>
  </si>
  <si>
    <t>(602) 257-3914</t>
  </si>
  <si>
    <t>BUCKEYE AZ 85396</t>
  </si>
  <si>
    <t>FORT THOMAS AZ 85536</t>
  </si>
  <si>
    <t>(623) 707-2500</t>
  </si>
  <si>
    <t>(623) 707-4680</t>
  </si>
  <si>
    <t>(480) 472-3900</t>
  </si>
  <si>
    <t>(480) 472-3919</t>
  </si>
  <si>
    <t>FRANKLIN AT BRIMHALL ELEMENTARY</t>
  </si>
  <si>
    <t>(480) 472-2600</t>
  </si>
  <si>
    <t>FREDONIA AZ 86022</t>
  </si>
  <si>
    <t>(602) 257-3863</t>
  </si>
  <si>
    <t>(602) 257-4866</t>
  </si>
  <si>
    <t>HIGLEY AZ 85236</t>
  </si>
  <si>
    <t>WICKENBURG AZ 85390</t>
  </si>
  <si>
    <t>HEARN ACADEMY, THE - A BALL CHARTER SCHOOL</t>
  </si>
  <si>
    <t>(623) 691-5200</t>
  </si>
  <si>
    <t>(623) 691-5220</t>
  </si>
  <si>
    <t>MESA AZ 85213</t>
  </si>
  <si>
    <t>SNOWFLAKE AZ 85937</t>
  </si>
  <si>
    <t>HIGLEY TRADITIONAL ACADEMY</t>
  </si>
  <si>
    <t>HIRSCH ACADEMY A CHALLENGE FOUNDATION</t>
  </si>
  <si>
    <t>(623) 691-4500</t>
  </si>
  <si>
    <t>(623) 691-4520</t>
  </si>
  <si>
    <t>PHOENIX AZ 85014</t>
  </si>
  <si>
    <t>INCITO SCHOOLS</t>
  </si>
  <si>
    <t>(623) 691-4400</t>
  </si>
  <si>
    <t>(623) 691-4420</t>
  </si>
  <si>
    <t>KAIZEN EDUCATION FOUNDATION DBA GILBERT ARTS ACADEMY</t>
  </si>
  <si>
    <t>(602) 257-3889</t>
  </si>
  <si>
    <t>CHANDLER AZ 85226</t>
  </si>
  <si>
    <t>(928) 854-5001</t>
  </si>
  <si>
    <t>(928) 854-5499</t>
  </si>
  <si>
    <t>851 NORTH STAPLEY DRIVE BLD 6</t>
  </si>
  <si>
    <t>5704 E GRANT RD</t>
  </si>
  <si>
    <t>(520) 364-6311</t>
  </si>
  <si>
    <t>(520) 364-6312</t>
  </si>
  <si>
    <t>(602) 664-7200</t>
  </si>
  <si>
    <t>(602) 664-7299</t>
  </si>
  <si>
    <t>(602) 257-6281</t>
  </si>
  <si>
    <t>(602) 257-3880</t>
  </si>
  <si>
    <t>(602) 257-3830</t>
  </si>
  <si>
    <t>(602) 442-3199</t>
  </si>
  <si>
    <t>(602) 257-3844</t>
  </si>
  <si>
    <t>(602) 257-3874</t>
  </si>
  <si>
    <t>(602) 257-3853</t>
  </si>
  <si>
    <t>(602) 257-3937</t>
  </si>
  <si>
    <t>TEEC NOS POS AZ 86514</t>
  </si>
  <si>
    <t>SCOTTSDALE AZ 85256</t>
  </si>
  <si>
    <t>10,005 E. OSBORN RD.</t>
  </si>
  <si>
    <t>(623) 707-1000</t>
  </si>
  <si>
    <t>(623) 707-1110</t>
  </si>
  <si>
    <t>SHONTO AZ 86054</t>
  </si>
  <si>
    <t>(602) 257-3885</t>
  </si>
  <si>
    <t>PHOENIX AZ 85244</t>
  </si>
  <si>
    <t>SOUTH MOUNTAIN PREPARATORY ACADEMY</t>
  </si>
  <si>
    <t>SOUTHWEST LEADERSHIP ACADEMY</t>
  </si>
  <si>
    <t>2560 BUSINESS PARKWAY A</t>
  </si>
  <si>
    <t>MINDEN NV 89423</t>
  </si>
  <si>
    <t>(775) 392-2659</t>
  </si>
  <si>
    <t>(775) 392-2443</t>
  </si>
  <si>
    <t>ST JOHNS AZ 85936 0429</t>
  </si>
  <si>
    <t>SUMMIT HIGH SCHOOL</t>
  </si>
  <si>
    <t>(623) 707-2000</t>
  </si>
  <si>
    <t>6244 W ROOSEVELT ST</t>
  </si>
  <si>
    <t>(623) 707-4600</t>
  </si>
  <si>
    <t>TEMPE ACADEMY OF INTERNATIONAL STUDIES MCKEMY CAMPUS</t>
  </si>
  <si>
    <t>(480) 730-7101</t>
  </si>
  <si>
    <t>(480) 730-7191</t>
  </si>
  <si>
    <t>SIERRA VISTA AZ 85365</t>
  </si>
  <si>
    <t>THE PAIDEIA ACADEMY OF SOUTH PHOENIX</t>
  </si>
  <si>
    <t>(800) 381-9029</t>
  </si>
  <si>
    <t>(602) 257-3867</t>
  </si>
  <si>
    <t>(928) 854-7224</t>
  </si>
  <si>
    <t>(928) 854-7482</t>
  </si>
  <si>
    <t>3850 S 79TH AVE</t>
  </si>
  <si>
    <t>(623) 707-2300</t>
  </si>
  <si>
    <t>(623) 707-2100</t>
  </si>
  <si>
    <t>(623) 707-2200</t>
  </si>
  <si>
    <t>(602) 257-3925</t>
  </si>
  <si>
    <t>(520) 384-8603</t>
  </si>
  <si>
    <t>(520) 386-6039</t>
  </si>
  <si>
    <t>(520) 384-8601</t>
  </si>
  <si>
    <t>(520) 384-8602</t>
  </si>
  <si>
    <t>060218102</t>
  </si>
  <si>
    <t>070204159</t>
  </si>
  <si>
    <t>070403162</t>
  </si>
  <si>
    <t>070444112</t>
  </si>
  <si>
    <t>078204000</t>
  </si>
  <si>
    <t>078204001</t>
  </si>
  <si>
    <t>078206001</t>
  </si>
  <si>
    <t>078210000</t>
  </si>
  <si>
    <t>078224000</t>
  </si>
  <si>
    <t>078228000</t>
  </si>
  <si>
    <t>078228001</t>
  </si>
  <si>
    <t>078230000</t>
  </si>
  <si>
    <t>078230001</t>
  </si>
  <si>
    <t>078240000</t>
  </si>
  <si>
    <t>078240001</t>
  </si>
  <si>
    <t>078242000</t>
  </si>
  <si>
    <t>078242001</t>
  </si>
  <si>
    <t>114002000</t>
  </si>
  <si>
    <t>114002001</t>
  </si>
  <si>
    <t>102255044</t>
  </si>
  <si>
    <t>099104000</t>
  </si>
  <si>
    <t>093906004</t>
  </si>
  <si>
    <t>072795000</t>
  </si>
  <si>
    <t>072795001</t>
  </si>
  <si>
    <t>211022000</t>
  </si>
  <si>
    <t>111099001</t>
  </si>
  <si>
    <t>099106000</t>
  </si>
  <si>
    <t>093906006</t>
  </si>
  <si>
    <t>102142000</t>
  </si>
  <si>
    <t>102142001</t>
  </si>
  <si>
    <t>072781002</t>
  </si>
  <si>
    <t>013903000</t>
  </si>
  <si>
    <t>013903001</t>
  </si>
  <si>
    <t>104001001</t>
  </si>
  <si>
    <t>072094000</t>
  </si>
  <si>
    <t>072094001</t>
  </si>
  <si>
    <t>072093000</t>
  </si>
  <si>
    <t>072093001</t>
  </si>
  <si>
    <t>072785003</t>
  </si>
  <si>
    <t>AAEC - SMCC Campus - 078993201</t>
  </si>
  <si>
    <t>Academy Adventures Primary School - 108717101</t>
  </si>
  <si>
    <t>Adventure School - 108717102</t>
  </si>
  <si>
    <t>Andrada Polytechnic High School - 100220204</t>
  </si>
  <si>
    <t>Arizona College Prep Erie Campus - 070280243</t>
  </si>
  <si>
    <t>Arizona Desert Elementary School - 140432105</t>
  </si>
  <si>
    <t>AZTEC High School - 148757001</t>
  </si>
  <si>
    <t>Blackwater Community School - 114002001</t>
  </si>
  <si>
    <t>Calibre Academy Surprise - 078909102</t>
  </si>
  <si>
    <t>Champion Schools - 078785101</t>
  </si>
  <si>
    <t>Chandler Traditional Academy-Humphrey - 070280117</t>
  </si>
  <si>
    <t>Children Reaching for the Sky Preparatory - 108789101</t>
  </si>
  <si>
    <t>Childrens Village VIII - 102255044</t>
  </si>
  <si>
    <t>Childrens Village VII-Shelter - 102255043</t>
  </si>
  <si>
    <t>Compadre High School - 070513097</t>
  </si>
  <si>
    <t>Copper View Elementary School - 100230104</t>
  </si>
  <si>
    <t>Cornerstone Charter School - 078994001</t>
  </si>
  <si>
    <t>Desert Mountain School - 070297132</t>
  </si>
  <si>
    <t>Desert Willow Elementary School - 080220119</t>
  </si>
  <si>
    <t>Empower College Prep - 078401001</t>
  </si>
  <si>
    <t>First Mesa Elementary - 093906004</t>
  </si>
  <si>
    <t>Florence Crittenton Therapeutic Group Home - 072795001</t>
  </si>
  <si>
    <t>Fountain Hills High School - 070298205</t>
  </si>
  <si>
    <t>Fountain Hills Middle School - 070298104</t>
  </si>
  <si>
    <t>Franklin at Brimhall Elementary - 070204159</t>
  </si>
  <si>
    <t>Future Investment Middle School - 108789102</t>
  </si>
  <si>
    <t>George Gervin Prep Academy - 078585001</t>
  </si>
  <si>
    <t>Higley Traditional Academy - 070260101</t>
  </si>
  <si>
    <t>Hope School - 111099001</t>
  </si>
  <si>
    <t>Hotevilla Bacavi Community School - 093906006</t>
  </si>
  <si>
    <t>Intermountain Academy - 102142001</t>
  </si>
  <si>
    <t>Jeddito School - 090225001</t>
  </si>
  <si>
    <t>John &amp; Carol Carlson Elementary - 070280142</t>
  </si>
  <si>
    <t>Kaizen Education Foundation dba Gilbert Arts Academy - 078570001</t>
  </si>
  <si>
    <t>Knox Gifted Academy - 070280109</t>
  </si>
  <si>
    <t>La Paloma Academy-South - 108709104</t>
  </si>
  <si>
    <t>Leading Edge Academy San Tan - 078101002</t>
  </si>
  <si>
    <t>Lee Williams High School - 080220203</t>
  </si>
  <si>
    <t>Lighthouse - 072781002</t>
  </si>
  <si>
    <t>Lowell Elementary School - 070401118</t>
  </si>
  <si>
    <t>Many Farms Community School - 013903001</t>
  </si>
  <si>
    <t>McDowell Mountain Elementary School - 070298102</t>
  </si>
  <si>
    <t>Peoria Traditional School - 070211132</t>
  </si>
  <si>
    <t>PPEP TEC - Celestino Fernandez Learning Center - 108744201</t>
  </si>
  <si>
    <t>PPEP TEC - Jose Yepez Learning Center - 108744207</t>
  </si>
  <si>
    <t>Presidio School - 108778201</t>
  </si>
  <si>
    <t>Queen of Peace School - 072026001</t>
  </si>
  <si>
    <t>Rogers Ranch School - 070459107</t>
  </si>
  <si>
    <t>Round Valley Elementary School - 010210102</t>
  </si>
  <si>
    <t>Ruth Fisher Elementary School - 070290101</t>
  </si>
  <si>
    <t>Salt River Accelerated Learning Academy - 078656002</t>
  </si>
  <si>
    <t>San Simon School - 104001001</t>
  </si>
  <si>
    <t>St. Louis the King Catholic School - 072094001</t>
  </si>
  <si>
    <t>St. Mary's Roman Catholic High School - 072093001</t>
  </si>
  <si>
    <t>STEP UP SCHOOL - 078634202</t>
  </si>
  <si>
    <t>Summit High School - 030201066</t>
  </si>
  <si>
    <t>Sunset House - 072785003</t>
  </si>
  <si>
    <t>The Paideia Academy of South Phoenix - 078206001</t>
  </si>
  <si>
    <t>Vista Grande High School - 110502004</t>
  </si>
  <si>
    <t>Westwind Elementary School - 070492023</t>
  </si>
  <si>
    <t>Yuma High School - 140570201</t>
  </si>
  <si>
    <t>Category: All Other Eligible Sites</t>
  </si>
  <si>
    <t>Category: Eligible Schools Only</t>
  </si>
  <si>
    <t>(602) 896-6300</t>
  </si>
  <si>
    <t>(602) 896-6320</t>
  </si>
  <si>
    <t>(602) 896-5000</t>
  </si>
  <si>
    <t>(602) 896-5020</t>
  </si>
  <si>
    <t>(623) 932-7300</t>
  </si>
  <si>
    <t>(623) 732-0650</t>
  </si>
  <si>
    <t>(602) 764-6022</t>
  </si>
  <si>
    <t>(602) 271-3497</t>
  </si>
  <si>
    <t>(602) 442-6700</t>
  </si>
  <si>
    <t>(602) 455-6830</t>
  </si>
  <si>
    <t>(623) 412-4575</t>
  </si>
  <si>
    <t>(623) 412-4584</t>
  </si>
  <si>
    <t>(602) 347-2000</t>
  </si>
  <si>
    <t>(602) 347-2020</t>
  </si>
  <si>
    <t>(602) 232-4230</t>
  </si>
  <si>
    <t>(602) 243-4957</t>
  </si>
  <si>
    <t>(623) 376-3700</t>
  </si>
  <si>
    <t>(623) 376-3780</t>
  </si>
  <si>
    <t>(623) 915-6300</t>
  </si>
  <si>
    <t>(623) 915-6369</t>
  </si>
  <si>
    <t>ARROYO ELEMENTARY SCHOOL</t>
  </si>
  <si>
    <t>(602) 896-5100</t>
  </si>
  <si>
    <t>(602) 896-5120</t>
  </si>
  <si>
    <t>(602) 353-5330</t>
  </si>
  <si>
    <t>(602) 353-5388</t>
  </si>
  <si>
    <t>(623) 523-8300</t>
  </si>
  <si>
    <t>735 E FILLMORE ST</t>
  </si>
  <si>
    <t>4309 E BELLEVIEW STREET</t>
  </si>
  <si>
    <t>(602) 629-6500</t>
  </si>
  <si>
    <t>(602) 629-6504</t>
  </si>
  <si>
    <t>(520) 720-6750</t>
  </si>
  <si>
    <t>(520) 720-6708</t>
  </si>
  <si>
    <t>(602) 604-1380</t>
  </si>
  <si>
    <t>(602) 304-3185</t>
  </si>
  <si>
    <t>(623) 237-4009</t>
  </si>
  <si>
    <t>(623) 237-4915</t>
  </si>
  <si>
    <t>(623) 237-4012</t>
  </si>
  <si>
    <t>(623) 237-5215</t>
  </si>
  <si>
    <t>(480) 883-5500</t>
  </si>
  <si>
    <t>(480) 224-9141</t>
  </si>
  <si>
    <t>4308 N. 51ST AVENUE SUITE 102</t>
  </si>
  <si>
    <t>(602) 629-6900</t>
  </si>
  <si>
    <t>(602) 629-6904</t>
  </si>
  <si>
    <t>(480) 926-3816</t>
  </si>
  <si>
    <t>(480) 813-8789</t>
  </si>
  <si>
    <t>(602) 232-4990</t>
  </si>
  <si>
    <t>(602) 243-4989</t>
  </si>
  <si>
    <t>(602) 232-4240</t>
  </si>
  <si>
    <t>(602) 243-4973</t>
  </si>
  <si>
    <t>(602) 347-2100</t>
  </si>
  <si>
    <t>(602) 347-2120</t>
  </si>
  <si>
    <t>CAMP MOHAVE ELEMENTARY SCHOOL</t>
  </si>
  <si>
    <t>(928) 704-3600</t>
  </si>
  <si>
    <t>(928) 704-3663</t>
  </si>
  <si>
    <t>(602) 449-5205</t>
  </si>
  <si>
    <t>(928) 674-9200</t>
  </si>
  <si>
    <t>(928) 674-9297</t>
  </si>
  <si>
    <t>(623) 412-5050</t>
  </si>
  <si>
    <t>(623) 412-5061</t>
  </si>
  <si>
    <t>CANYON RIDGE SCHOOL</t>
  </si>
  <si>
    <t>CANYON RIM ELEMENTARY</t>
  </si>
  <si>
    <t>CAREER SUCCESS SCHOOL - SAGE CAMPUS</t>
  </si>
  <si>
    <t>CASA ACADEMY</t>
  </si>
  <si>
    <t>(480) 279-8200</t>
  </si>
  <si>
    <t>(480) 279-8205</t>
  </si>
  <si>
    <t>(520) 459-7243</t>
  </si>
  <si>
    <t>(520) 805-0973</t>
  </si>
  <si>
    <t>(520) 805-6000</t>
  </si>
  <si>
    <t>(520) 364-3253</t>
  </si>
  <si>
    <t>(602) 232-4940</t>
  </si>
  <si>
    <t>(602) 305-4678</t>
  </si>
  <si>
    <t>CHAMPION SCHOOLS</t>
  </si>
  <si>
    <t>(480) 812-6800</t>
  </si>
  <si>
    <t>(480) 812-6820</t>
  </si>
  <si>
    <t>(602) 896-5300</t>
  </si>
  <si>
    <t>(602) 896-5320</t>
  </si>
  <si>
    <t>(623) 487-5100</t>
  </si>
  <si>
    <t>(623) 486-5107</t>
  </si>
  <si>
    <t>CHEYENNE TRADITIONAL SCHOOL</t>
  </si>
  <si>
    <t>(602) 896-5400</t>
  </si>
  <si>
    <t>(602) 896-5420</t>
  </si>
  <si>
    <t>(602) 304-3170</t>
  </si>
  <si>
    <t>(602) 604-3182</t>
  </si>
  <si>
    <t>(623) 915-8200</t>
  </si>
  <si>
    <t>(623) 915-8244</t>
  </si>
  <si>
    <t>COTTONWOOD ELEMENTARY</t>
  </si>
  <si>
    <t>COUNTRYSIDE ELEMENTARY SCHOOL</t>
  </si>
  <si>
    <t>(602) 765-9555</t>
  </si>
  <si>
    <t>DAVID CROCKETT ELEMENTARY SCHOOL</t>
  </si>
  <si>
    <t>(602) 629-6600</t>
  </si>
  <si>
    <t>(602) 629-6604</t>
  </si>
  <si>
    <t>DESERT HEIGHTS PREPARATORY ACADEMY</t>
  </si>
  <si>
    <t>(602) 896-0888</t>
  </si>
  <si>
    <t>(602) 547-4567</t>
  </si>
  <si>
    <t>(623) 556-5880</t>
  </si>
  <si>
    <t>(623) 556-5898</t>
  </si>
  <si>
    <t>(623) 412-4600</t>
  </si>
  <si>
    <t>(623) 412-4609</t>
  </si>
  <si>
    <t>(602) 449-7100</t>
  </si>
  <si>
    <t>(602) 449-7105</t>
  </si>
  <si>
    <t>(623) 412-4750</t>
  </si>
  <si>
    <t>(623) 412-4755</t>
  </si>
  <si>
    <t>(520) 364-3462</t>
  </si>
  <si>
    <t>(520) 805-4171</t>
  </si>
  <si>
    <t>(623) 876-7100</t>
  </si>
  <si>
    <t>(623) 876-7137</t>
  </si>
  <si>
    <t>EAGLE COLLEGE PREP MARYVALE</t>
  </si>
  <si>
    <t>3950 N 53RD AVE</t>
  </si>
  <si>
    <t>EAGLE COLLEGE PREPARATORY SCHOOL- MESA</t>
  </si>
  <si>
    <t>(480) 586-1190</t>
  </si>
  <si>
    <t>(602) 304-3160</t>
  </si>
  <si>
    <t>(602) 304-3169</t>
  </si>
  <si>
    <t>(480) 472-5300</t>
  </si>
  <si>
    <t>(480) 472-5281</t>
  </si>
  <si>
    <t>EDKEY INC. - PATHFINDER ACADEMY AT EASTMARK</t>
  </si>
  <si>
    <t>EDKEY, INC. - PATHFINDER ACADEMY - SEQUOIA LEHI</t>
  </si>
  <si>
    <t>EISENHOWER CENTER FOR INNOVATION</t>
  </si>
  <si>
    <t>ELONA P. COOLEY EARLY CHILD DEVELOPMENT CENTER</t>
  </si>
  <si>
    <t>(602) 442-2899</t>
  </si>
  <si>
    <t>(602) 442-2800</t>
  </si>
  <si>
    <t>(602) 449-4700</t>
  </si>
  <si>
    <t>(602) 449-4705</t>
  </si>
  <si>
    <t>(928) 768-3986</t>
  </si>
  <si>
    <t>(928) 768-8075</t>
  </si>
  <si>
    <t>22706 EAST VILLAGE LOOP RD</t>
  </si>
  <si>
    <t>(480) 987-7420</t>
  </si>
  <si>
    <t>(480) 987-7439</t>
  </si>
  <si>
    <t>FRANKLIN PHONETIC PRIMARY SCHOOL-SUNNYSLOPE</t>
  </si>
  <si>
    <t>2069 SOUTH DE LA TORRE DRIVE</t>
  </si>
  <si>
    <t>HIGLEY AZ 85295</t>
  </si>
  <si>
    <t>(480) 279-7700</t>
  </si>
  <si>
    <t>(480) 279-7705</t>
  </si>
  <si>
    <t>(623) 435-6200</t>
  </si>
  <si>
    <t>(623) 435-6270</t>
  </si>
  <si>
    <t>GLENVIEW COLLEGE PREPARATORY HIGH SCHOOL</t>
  </si>
  <si>
    <t>(480) 813-1770</t>
  </si>
  <si>
    <t>(480) 813-7279</t>
  </si>
  <si>
    <t>(623) 915-8560</t>
  </si>
  <si>
    <t>(602) 629-6700</t>
  </si>
  <si>
    <t>(602) 629-6704</t>
  </si>
  <si>
    <t>(928) 453-4042</t>
  </si>
  <si>
    <t>(623) 742-3956</t>
  </si>
  <si>
    <t>(623) 412-4525</t>
  </si>
  <si>
    <t>(623) 412-4535</t>
  </si>
  <si>
    <t>(602) 449-3105</t>
  </si>
  <si>
    <t>(480) 632-4739</t>
  </si>
  <si>
    <t>(480) 279-7300</t>
  </si>
  <si>
    <t>(480) 279-7305</t>
  </si>
  <si>
    <t>(480) 279-6800</t>
  </si>
  <si>
    <t>(480) 279-6805</t>
  </si>
  <si>
    <t>(602) 449-6006</t>
  </si>
  <si>
    <t>(623) 237-4010</t>
  </si>
  <si>
    <t>(623) 237-5015</t>
  </si>
  <si>
    <t>(520) 515-2960</t>
  </si>
  <si>
    <t>(520) 515-2966</t>
  </si>
  <si>
    <t>(602) 232-4250</t>
  </si>
  <si>
    <t>(602) 243-4969</t>
  </si>
  <si>
    <t>(602) 819-7170</t>
  </si>
  <si>
    <t>(623) 435-6100</t>
  </si>
  <si>
    <t>(623) 435-6157</t>
  </si>
  <si>
    <t>(602) 896-5600</t>
  </si>
  <si>
    <t>(602) 896-5620</t>
  </si>
  <si>
    <t>(623) 486-6405</t>
  </si>
  <si>
    <t>(602) 442-3200</t>
  </si>
  <si>
    <t>(602) 442-3299</t>
  </si>
  <si>
    <t>(480) 987-7415</t>
  </si>
  <si>
    <t>(480) 883-4500</t>
  </si>
  <si>
    <t>(480) 883-4520</t>
  </si>
  <si>
    <t>(480) 224-3800</t>
  </si>
  <si>
    <t>(602) 232-4220</t>
  </si>
  <si>
    <t>(602) 243-4939</t>
  </si>
  <si>
    <t>(602) 896-5700</t>
  </si>
  <si>
    <t>(602) 896-5720</t>
  </si>
  <si>
    <t>(602) 232-4930</t>
  </si>
  <si>
    <t>(602) 232-4280</t>
  </si>
  <si>
    <t>(480) 472-6800</t>
  </si>
  <si>
    <t>(602) 442-2500</t>
  </si>
  <si>
    <t>(602) 442-2699</t>
  </si>
  <si>
    <t>JOYCE CLARK MIDDLE SCHOOL</t>
  </si>
  <si>
    <t>(480) 541-5810</t>
  </si>
  <si>
    <t>(480) 541-6000</t>
  </si>
  <si>
    <t>(480) 541-6010</t>
  </si>
  <si>
    <t>(480) 541-6450</t>
  </si>
  <si>
    <t>(480) 541-6410</t>
  </si>
  <si>
    <t>(480) 541-2600</t>
  </si>
  <si>
    <t>(480) 541-2610</t>
  </si>
  <si>
    <t>(480) 541-2800</t>
  </si>
  <si>
    <t>(480) 541-2810</t>
  </si>
  <si>
    <t>(480) 541-3600</t>
  </si>
  <si>
    <t>(480) 541-3611</t>
  </si>
  <si>
    <t>(480) 541-3200</t>
  </si>
  <si>
    <t>(480) 541-6800</t>
  </si>
  <si>
    <t>(480) 541-6810</t>
  </si>
  <si>
    <t>(480) 541-6600</t>
  </si>
  <si>
    <t>(480) 541-6610</t>
  </si>
  <si>
    <t>KYRENE TRADITIONAL ACADEMY</t>
  </si>
  <si>
    <t>(480) 541-5400</t>
  </si>
  <si>
    <t>(602) 896-5800</t>
  </si>
  <si>
    <t>(602) 896-5820</t>
  </si>
  <si>
    <t>(602) 449-3305</t>
  </si>
  <si>
    <t>(623) 772-4400</t>
  </si>
  <si>
    <t>LEADING EDGE ACADEMY GILBERT EARLY COLLEGE</t>
  </si>
  <si>
    <t>LEADING EDGE ACADEMY GILBERT ELEMENTARY</t>
  </si>
  <si>
    <t>LEADING EDGE ACADEMY MOUNTAIN VIEW</t>
  </si>
  <si>
    <t>LEARNING FOUNDATION AND PERFORMING ARTS WARNER</t>
  </si>
  <si>
    <t>LEE KORNEGAY INTERMEDIATE SCHOOL</t>
  </si>
  <si>
    <t>LEONOR HAMBLY K-8</t>
  </si>
  <si>
    <t>(602) 449-6205</t>
  </si>
  <si>
    <t>(602) 896-5900</t>
  </si>
  <si>
    <t>(602) 896-5920</t>
  </si>
  <si>
    <t>LUKE ELEMENTARY SCHOOL</t>
  </si>
  <si>
    <t>MADISON HIGHLAND PREP</t>
  </si>
  <si>
    <t>(602) 347-2200</t>
  </si>
  <si>
    <t>(602) 347-2220</t>
  </si>
  <si>
    <t>(602) 232-4260</t>
  </si>
  <si>
    <t>(602) 243-4932</t>
  </si>
  <si>
    <t>(480) 664-5200</t>
  </si>
  <si>
    <t>(623) 237-4002</t>
  </si>
  <si>
    <t>(623) 237-4215</t>
  </si>
  <si>
    <t>METCALF ELEMENTARY SCHOOL</t>
  </si>
  <si>
    <t>MIAMI JUNIOR SENIOR HIGH SCHOOL</t>
  </si>
  <si>
    <t>(623) 932-7200</t>
  </si>
  <si>
    <t>(623) 932-7204</t>
  </si>
  <si>
    <t>(602) 442-2600</t>
  </si>
  <si>
    <t>(928) 535-3933</t>
  </si>
  <si>
    <t>(602) 896-6000</t>
  </si>
  <si>
    <t>(602) 896-6020</t>
  </si>
  <si>
    <t>MORENCI HIGH SCHOOL</t>
  </si>
  <si>
    <t>(602) 445-6830</t>
  </si>
  <si>
    <t>(928) 535-6574</t>
  </si>
  <si>
    <t>(623) 376-3000</t>
  </si>
  <si>
    <t>(623) 376-3080</t>
  </si>
  <si>
    <t>(623) 445-4300</t>
  </si>
  <si>
    <t>(623) 445-4380</t>
  </si>
  <si>
    <t>(602) 896-6100</t>
  </si>
  <si>
    <t>(602) 896-6120</t>
  </si>
  <si>
    <t>(602) 442-2400</t>
  </si>
  <si>
    <t>(480) 474-6700</t>
  </si>
  <si>
    <t>(480) 882-3181</t>
  </si>
  <si>
    <t>NOAH WEBSTER SCHOOLS- MESA</t>
  </si>
  <si>
    <t>NOAH WEBSTER SCHOOLS-PIMA</t>
  </si>
  <si>
    <t>(480) 986-3490</t>
  </si>
  <si>
    <t>(602) 449-5005</t>
  </si>
  <si>
    <t>(602) 764-6500</t>
  </si>
  <si>
    <t>(602) 347-2400</t>
  </si>
  <si>
    <t>(602) 347-2420</t>
  </si>
  <si>
    <t>(520) 805-1271</t>
  </si>
  <si>
    <t>ORANGEWOOD SCHOOL</t>
  </si>
  <si>
    <t>(602) 442-2499</t>
  </si>
  <si>
    <t>(623) 412-5355</t>
  </si>
  <si>
    <t>(602) 232-4950</t>
  </si>
  <si>
    <t>(602) 232-4906</t>
  </si>
  <si>
    <t>(602) 449-4005</t>
  </si>
  <si>
    <t>(602) 449-6705</t>
  </si>
  <si>
    <t>PINON ACCELERATED MIDDLE SCHOOL</t>
  </si>
  <si>
    <t>(623) 412-4550</t>
  </si>
  <si>
    <t>(623) 412-4561</t>
  </si>
  <si>
    <t>(602) 455-6900</t>
  </si>
  <si>
    <t>(602) 449-4405</t>
  </si>
  <si>
    <t>23636 S 204TH ST</t>
  </si>
  <si>
    <t>(480) 987-5920</t>
  </si>
  <si>
    <t>(480) 987-0612</t>
  </si>
  <si>
    <t>(480) 987-5973</t>
  </si>
  <si>
    <t>(480) 987-1276</t>
  </si>
  <si>
    <t>(480) 472-1200</t>
  </si>
  <si>
    <t>(480) 472-1290</t>
  </si>
  <si>
    <t>(602) 347-3000</t>
  </si>
  <si>
    <t>(602) 347-3020</t>
  </si>
  <si>
    <t>(602) 347-3100</t>
  </si>
  <si>
    <t>(602) 347-3120</t>
  </si>
  <si>
    <t>(602) 232-4920</t>
  </si>
  <si>
    <t>(602) 243-4961</t>
  </si>
  <si>
    <t>(602) 896-6200</t>
  </si>
  <si>
    <t>(602) 896-6220</t>
  </si>
  <si>
    <t>(480) 279-7200</t>
  </si>
  <si>
    <t>(480) 279-7205</t>
  </si>
  <si>
    <t>(605) 449-6305</t>
  </si>
  <si>
    <t>(480) 890-4002</t>
  </si>
  <si>
    <t>(480) 890-4107</t>
  </si>
  <si>
    <t>(602) 347-4200</t>
  </si>
  <si>
    <t>(602) 347-4220</t>
  </si>
  <si>
    <t>(480) 472-9400</t>
  </si>
  <si>
    <t>(480) 472-9406</t>
  </si>
  <si>
    <t>SONORAN SCIENCE ACADEMY-PEORIA</t>
  </si>
  <si>
    <t>(623) 776-9344</t>
  </si>
  <si>
    <t>(623) 933-8001</t>
  </si>
  <si>
    <t>(602) 449-6505</t>
  </si>
  <si>
    <t>(480) 279-8500</t>
  </si>
  <si>
    <t>(480) 279-8505</t>
  </si>
  <si>
    <t>(602) 232-4270</t>
  </si>
  <si>
    <t>(602) 243-4933</t>
  </si>
  <si>
    <t>(928) 505-1499</t>
  </si>
  <si>
    <t>(480) 344-2600</t>
  </si>
  <si>
    <t>(480) 850-0004</t>
  </si>
  <si>
    <t>SUE SOSSAMAN EARLY CHILDHOOD DEVELOPMENT CENTER</t>
  </si>
  <si>
    <t>(480) 497-4800</t>
  </si>
  <si>
    <t>(480) 497-1314</t>
  </si>
  <si>
    <t>(602) 896-6400</t>
  </si>
  <si>
    <t>(602) 896-6420</t>
  </si>
  <si>
    <t>(602) 232-4960</t>
  </si>
  <si>
    <t>(602) 243-2125</t>
  </si>
  <si>
    <t>(623) 315-8760</t>
  </si>
  <si>
    <t>(623) 915-8762</t>
  </si>
  <si>
    <t>SUNSET HEIGHTS ELEMENTARY SCHOOL</t>
  </si>
  <si>
    <t>(602) 347-3300</t>
  </si>
  <si>
    <t>(602) 347-3320</t>
  </si>
  <si>
    <t>(602) 896-6500</t>
  </si>
  <si>
    <t>(602) 896-6520</t>
  </si>
  <si>
    <t>SYSTEM PHOENIX</t>
  </si>
  <si>
    <t>(602) 232-4900</t>
  </si>
  <si>
    <t>(602) 243-2116</t>
  </si>
  <si>
    <t>(480) 883-5900</t>
  </si>
  <si>
    <t>(480) 883-5920</t>
  </si>
  <si>
    <t>681 SCHOOL BUS LANE</t>
  </si>
  <si>
    <t>(928) 536-2161</t>
  </si>
  <si>
    <t>(928) 536-6887</t>
  </si>
  <si>
    <t>(623) 915-8900</t>
  </si>
  <si>
    <t>(623) 915-8971</t>
  </si>
  <si>
    <t>(480) 854-1545</t>
  </si>
  <si>
    <t>(480) 854-1641</t>
  </si>
  <si>
    <t>TSEHOOTSOOI DINE BI'OLTA</t>
  </si>
  <si>
    <t>TSEHOOTSOOI INTERMEDIATE LEARNING CENTER</t>
  </si>
  <si>
    <t>(928) 729-7801</t>
  </si>
  <si>
    <t>(928) 729-7638</t>
  </si>
  <si>
    <t>TSEHOOTSOOI PRIMARY LEARNING CENTER</t>
  </si>
  <si>
    <t>(602) 896-6600</t>
  </si>
  <si>
    <t>(602) 896-6620</t>
  </si>
  <si>
    <t>(602) 232-4210</t>
  </si>
  <si>
    <t>(602) 232-4291</t>
  </si>
  <si>
    <t>(480) 926-6301</t>
  </si>
  <si>
    <t>(480) 813-9011</t>
  </si>
  <si>
    <t>(602) 233-4980</t>
  </si>
  <si>
    <t>(602) 243-4926</t>
  </si>
  <si>
    <t>(623) 932-7400</t>
  </si>
  <si>
    <t>(623) 853-0369</t>
  </si>
  <si>
    <t>(602) 467-6380</t>
  </si>
  <si>
    <t>VISTA COLLEGE PREPARATORY</t>
  </si>
  <si>
    <t>(602) 321-1707</t>
  </si>
  <si>
    <t>VISTA PEAK</t>
  </si>
  <si>
    <t>(623) 445-3900</t>
  </si>
  <si>
    <t>(623) 445-3980</t>
  </si>
  <si>
    <t>(602) 449-5305</t>
  </si>
  <si>
    <t>(602) 347-3400</t>
  </si>
  <si>
    <t>(602) 347-3420</t>
  </si>
  <si>
    <t>(623) 915-8400</t>
  </si>
  <si>
    <t>(623) 915-8437</t>
  </si>
  <si>
    <t>WEST POINT ELEMENTARY SCHOOL</t>
  </si>
  <si>
    <t>WESTERN SCHOOL OF SCIENCE AND TECHNOLOGY</t>
  </si>
  <si>
    <t>(623) 249-3900</t>
  </si>
  <si>
    <t>(623) 707-2104</t>
  </si>
  <si>
    <t>WESTLAND SCHOOL BRIGHTON CAMPUS</t>
  </si>
  <si>
    <t>(602) 449-7305</t>
  </si>
  <si>
    <t>(480) 883-5700</t>
  </si>
  <si>
    <t>(480) 883-5720</t>
  </si>
  <si>
    <t>(623) 412-5275</t>
  </si>
  <si>
    <t>078218000</t>
  </si>
  <si>
    <t>078218001</t>
  </si>
  <si>
    <t>080214102</t>
  </si>
  <si>
    <t>078621102</t>
  </si>
  <si>
    <t>078222001</t>
  </si>
  <si>
    <t>078223001</t>
  </si>
  <si>
    <t>078222000</t>
  </si>
  <si>
    <t>078223000</t>
  </si>
  <si>
    <t>078742004</t>
  </si>
  <si>
    <t>078742003</t>
  </si>
  <si>
    <t>070260121</t>
  </si>
  <si>
    <t>078103000</t>
  </si>
  <si>
    <t>078263001</t>
  </si>
  <si>
    <t>078718215</t>
  </si>
  <si>
    <t>078210001</t>
  </si>
  <si>
    <t>078564002</t>
  </si>
  <si>
    <t>078261001</t>
  </si>
  <si>
    <t>078103001</t>
  </si>
  <si>
    <t>078246002</t>
  </si>
  <si>
    <t>070260122</t>
  </si>
  <si>
    <t>070211133</t>
  </si>
  <si>
    <t>078217001</t>
  </si>
  <si>
    <t>078217000</t>
  </si>
  <si>
    <t>078224001</t>
  </si>
  <si>
    <t>070297126</t>
  </si>
  <si>
    <t>078221001</t>
  </si>
  <si>
    <t>078221000</t>
  </si>
  <si>
    <t>078995002</t>
  </si>
  <si>
    <t>Academy Of Excellence, Inc.</t>
  </si>
  <si>
    <t>Academy of Mathematics and Science South, Inc.</t>
  </si>
  <si>
    <t>Academy of Mathematics and Science South</t>
  </si>
  <si>
    <t>Academy of Mathematics and Science, Inc.</t>
  </si>
  <si>
    <t>Acorn Montessori Charter School, Inc. - West</t>
  </si>
  <si>
    <t>All My Children, Inc.</t>
  </si>
  <si>
    <t>Arizona Academy of Science And Technology, Inc.</t>
  </si>
  <si>
    <t>Canyon View Prep Academy</t>
  </si>
  <si>
    <t>Tohono O'dham High School</t>
  </si>
  <si>
    <t>ASPC - Tucson Minors Unit</t>
  </si>
  <si>
    <t>Back To Life, Inc.</t>
  </si>
  <si>
    <t>Dobson Academy, The - A Ball Charter School</t>
  </si>
  <si>
    <t>Hearn Academy, The - A Ball Charter School</t>
  </si>
  <si>
    <t>David Crockett Elementary School</t>
  </si>
  <si>
    <t>Bell Canyon Charter School, Inc</t>
  </si>
  <si>
    <t>Blackwater Community School, Inc.</t>
  </si>
  <si>
    <t>CAFA, Inc. dba Learning Foundation and Performing Arts Alta Mesa</t>
  </si>
  <si>
    <t>CAFA, Inc. dba Learning Foundation and Performing Arts Gilbert</t>
  </si>
  <si>
    <t>Learning Foundation and Performing Arts Warner</t>
  </si>
  <si>
    <t>CAFA, Inc. dba Learning Foundation Performing Arts School</t>
  </si>
  <si>
    <t>Camelback Education, Inc</t>
  </si>
  <si>
    <t>Career Development, Inc.</t>
  </si>
  <si>
    <t>Center for Academic Success, Inc.</t>
  </si>
  <si>
    <t>Center for Academic Success, The #1</t>
  </si>
  <si>
    <t>Center for Academic Success, The #2</t>
  </si>
  <si>
    <t>Center for Academic Success, The #3</t>
  </si>
  <si>
    <t>PPEP TEC - Colin L. Powell Learning Center</t>
  </si>
  <si>
    <t>Challenge School, Inc.</t>
  </si>
  <si>
    <t>Choice Academies, Inc.</t>
  </si>
  <si>
    <t>Cibecue Community School, Inc.</t>
  </si>
  <si>
    <t>Collaborative Pathways, Inc.</t>
  </si>
  <si>
    <t>Arizona College Prep Academy</t>
  </si>
  <si>
    <t>Concordia Charter School, Inc.</t>
  </si>
  <si>
    <t>Cornerstone Charter School,Inc</t>
  </si>
  <si>
    <t>Cortez Park Charter Middle School, Inc.</t>
  </si>
  <si>
    <t>Mountain View Preparatory School</t>
  </si>
  <si>
    <t>Oak Creek Elementary School</t>
  </si>
  <si>
    <t>Gowan Science Academy</t>
  </si>
  <si>
    <t>Career Success School - Sage Campus</t>
  </si>
  <si>
    <t>Desert Heights Charter Schools</t>
  </si>
  <si>
    <t>Desert Heights Preparatory Academy</t>
  </si>
  <si>
    <t>Desert Mirage Preparatory Academy</t>
  </si>
  <si>
    <t>Destiny School, Inc.</t>
  </si>
  <si>
    <t>Dilcon Community School, Inc.</t>
  </si>
  <si>
    <t>Canyon Ridge School</t>
  </si>
  <si>
    <t>Countryside Elementary School</t>
  </si>
  <si>
    <t>Luke Elementary School</t>
  </si>
  <si>
    <t>West Point Elementary School</t>
  </si>
  <si>
    <t>EAGLE South Mountain Charter, Inc.</t>
  </si>
  <si>
    <t>East Mesa Charter Elementary School, Inc.</t>
  </si>
  <si>
    <t>Edkey, Inc. - Sequoia Charter School</t>
  </si>
  <si>
    <t>Educational Impact, Inc.</t>
  </si>
  <si>
    <t>EduPreneurship, Inc.</t>
  </si>
  <si>
    <t>Employ-Ability Unlimited, Inc.</t>
  </si>
  <si>
    <t>Excalibur Charter Schools, Inc.</t>
  </si>
  <si>
    <t>Fit Kids, Inc. dba Champion Schools</t>
  </si>
  <si>
    <t>Florence Crittenton Service of Arizona, Inc.</t>
  </si>
  <si>
    <t>Florence Crittenton Services of Arizona, Inc.</t>
  </si>
  <si>
    <t>J Robert Hendricks Elementary School</t>
  </si>
  <si>
    <t>Founding Fathers Academies, Inc</t>
  </si>
  <si>
    <t>Friendly House, Inc.</t>
  </si>
  <si>
    <t>George Gervin Youth Center, Inc.</t>
  </si>
  <si>
    <t>Canyon Rim Elementary</t>
  </si>
  <si>
    <t>Grand Canyon High School</t>
  </si>
  <si>
    <t>Greasewood Springs Community School, Inc.</t>
  </si>
  <si>
    <t>Griffin Foundation, Inc. The</t>
  </si>
  <si>
    <t>Happy Valley School, Inc.</t>
  </si>
  <si>
    <t>Harvest Power Community Development Group, Inc.</t>
  </si>
  <si>
    <t>Cooley Middle School</t>
  </si>
  <si>
    <t>Elona P. Cooley Early Child Development Center</t>
  </si>
  <si>
    <t>Sossaman Middle School</t>
  </si>
  <si>
    <t>Sue Sossaman Early Childhood Development Center</t>
  </si>
  <si>
    <t>Hirsch Academy A Challenge Foundation</t>
  </si>
  <si>
    <t>Imagine Avondale Elementary, Inc.</t>
  </si>
  <si>
    <t>Imagine Avondale Middle, Inc.</t>
  </si>
  <si>
    <t>Imagine Camelback Middle, Inc.</t>
  </si>
  <si>
    <t>Imagine Charter Elementary at Camelback, Inc.</t>
  </si>
  <si>
    <t>Imagine Charter Elementary at Desert West, Inc.</t>
  </si>
  <si>
    <t>Imagine Coolidge Elementary, Inc.</t>
  </si>
  <si>
    <t>Imagine Desert West Middle, Inc.</t>
  </si>
  <si>
    <t>Imagine Elementary at Tempe, Inc.</t>
  </si>
  <si>
    <t>Imagine Middle at East Mesa, Inc.</t>
  </si>
  <si>
    <t>Imagine Middle at Surprise, Inc.</t>
  </si>
  <si>
    <t>Imagine Prep Coolidge, Inc.</t>
  </si>
  <si>
    <t>Imagine Prep Superstition, Inc.</t>
  </si>
  <si>
    <t>Imagine Prep Surprise, Inc.</t>
  </si>
  <si>
    <t>Imagine Superstition Middle, Inc.</t>
  </si>
  <si>
    <t>Glenview College Preparatory High School</t>
  </si>
  <si>
    <t>Kin Dah Lichii Olta, Inc.</t>
  </si>
  <si>
    <t>LA PALOMA FAMILY SERVICES, INC.</t>
  </si>
  <si>
    <t>Little Singer Community School</t>
  </si>
  <si>
    <t>Many Farms Community School, Inc</t>
  </si>
  <si>
    <t>Math and Science Success Academy, Inc.</t>
  </si>
  <si>
    <t>Eisenhower Center for Innovation</t>
  </si>
  <si>
    <t>Mexicayotl Academy, Inc.</t>
  </si>
  <si>
    <t>Mexicayotl Academy</t>
  </si>
  <si>
    <t>Lee Kornegay Intermediate School</t>
  </si>
  <si>
    <t>Miami Junior Senior High School</t>
  </si>
  <si>
    <t>Southwest Leadership Academy</t>
  </si>
  <si>
    <t>Camp Mohave Elementary School</t>
  </si>
  <si>
    <t>Metcalf Elementary School</t>
  </si>
  <si>
    <t>Morenci High School</t>
  </si>
  <si>
    <t>Morrison Education Group, Inc.</t>
  </si>
  <si>
    <t>New World Educational Center</t>
  </si>
  <si>
    <t>Noah Webster Schools- Mesa</t>
  </si>
  <si>
    <t>Nosotros, Inc</t>
  </si>
  <si>
    <t>Old Pueblo Childrens Services, Inc.</t>
  </si>
  <si>
    <t>Painted Desert Demonstration Projects, Inc.</t>
  </si>
  <si>
    <t>Paragon Management, Inc.</t>
  </si>
  <si>
    <t>PEAK School Inc., The</t>
  </si>
  <si>
    <t>Phoenix Advantage Charter School, Inc.</t>
  </si>
  <si>
    <t>ASU Preparatory Academy- Phoenix High School</t>
  </si>
  <si>
    <t>Pima Prevention Partnership dba Pima Partnership School, The</t>
  </si>
  <si>
    <t>Pima Partnership School, The</t>
  </si>
  <si>
    <t>Pinon Accelerated Middle School</t>
  </si>
  <si>
    <t>Portable Practical Educational Preparation, Inc. (PPEP, Inc.)</t>
  </si>
  <si>
    <t>PPEP TEC - Alice S. Paul Learning Center</t>
  </si>
  <si>
    <t>Ray JR/SR High School</t>
  </si>
  <si>
    <t>Rosefield Charter Elementary School, Inc.</t>
  </si>
  <si>
    <t>Rough Rock School Board, Inc.</t>
  </si>
  <si>
    <t>Sage Academy, Inc.</t>
  </si>
  <si>
    <t>Satori, Inc.</t>
  </si>
  <si>
    <t>Shonto Governing Board of Education, Inc.</t>
  </si>
  <si>
    <t>Skyline Schools, Inc.</t>
  </si>
  <si>
    <t>Sonoran Science Academy-Peoria</t>
  </si>
  <si>
    <t>South Mountain Preparatory Academy</t>
  </si>
  <si>
    <t>Southern Arizona Community Academy, Inc.</t>
  </si>
  <si>
    <t>Southgate Academy, Inc.</t>
  </si>
  <si>
    <t>Hacienda Del Sol</t>
  </si>
  <si>
    <t>St. Ambrose Catholic School</t>
  </si>
  <si>
    <t>St. Michaels Association for Special Education, Inc.</t>
  </si>
  <si>
    <t>Telesis Center for Learning, Inc.</t>
  </si>
  <si>
    <t>Tempe Academy of International Studies McKemy Campus</t>
  </si>
  <si>
    <t>The Charter Foundation, Inc.</t>
  </si>
  <si>
    <t>The Paideia Academies, Inc</t>
  </si>
  <si>
    <t>Therapeutic Residences for Youth, Inc.</t>
  </si>
  <si>
    <t>Arizona City Elementary School</t>
  </si>
  <si>
    <t>Tucson International Academy, Inc.</t>
  </si>
  <si>
    <t>Dietz K-8 School</t>
  </si>
  <si>
    <t>Hollinger K-8 School</t>
  </si>
  <si>
    <t>Morgan Maxwell School</t>
  </si>
  <si>
    <t>Vernon Elementary District</t>
  </si>
  <si>
    <t>Victory High School, Inc.</t>
  </si>
  <si>
    <t>Vista College Preparatory, Inc.</t>
  </si>
  <si>
    <t>Vista College Preparatory</t>
  </si>
  <si>
    <t>Arroyo Elementary School</t>
  </si>
  <si>
    <t>Orangewood School</t>
  </si>
  <si>
    <t>West Gilbert Charter Elementary School, Inc.</t>
  </si>
  <si>
    <t>West Gilbert Charter Middle School, Inc.</t>
  </si>
  <si>
    <t>West Valley Arts and Technology Academy, Inc.</t>
  </si>
  <si>
    <t>Vulture Peak Middle School</t>
  </si>
  <si>
    <t>Tsehootsooi Dine Bi'Olta</t>
  </si>
  <si>
    <t>Tsehootsooi Intermediate Learning Center</t>
  </si>
  <si>
    <t>Tsehootsooi Primary Learning Center</t>
  </si>
  <si>
    <t>Yuma Private Industry Council, Inc.</t>
  </si>
  <si>
    <t>SiteEntityID</t>
  </si>
  <si>
    <t>Bagdad Middle / Senior High School</t>
  </si>
  <si>
    <t>Daisy Education Corporation dba. Sonoran Science Academy Davis Monthan</t>
  </si>
  <si>
    <t>Daisy Education Corporation dba. Sonoran Science Academy Peoria</t>
  </si>
  <si>
    <t>Edkey, Inc. - Pathfinder Academy - Sequoia Lehi</t>
  </si>
  <si>
    <t>Leonor Hambly K-8</t>
  </si>
  <si>
    <t>Incito Schools</t>
  </si>
  <si>
    <t>Kaizen Education Foundation dba Advance U</t>
  </si>
  <si>
    <t>Kaizen Education Foundation dba Discover U Elementary School</t>
  </si>
  <si>
    <t>Kayenta Boarding School</t>
  </si>
  <si>
    <t>Kyrene Traditional Academy</t>
  </si>
  <si>
    <t>Leading Edge Academy Gilbert Elementary</t>
  </si>
  <si>
    <t>Leading Edge Academy Gilbert Early College</t>
  </si>
  <si>
    <t>LEAD Charter Schools dba Leading Edge Academy Queen Creek</t>
  </si>
  <si>
    <t>Leading Edge Academy Mountain View</t>
  </si>
  <si>
    <t>Lifelong Learning Research Institute, Inc.</t>
  </si>
  <si>
    <t>Jack Thoman Air and Space Academy and Performing Arts Studio</t>
  </si>
  <si>
    <t>Maricopa Elementary School</t>
  </si>
  <si>
    <t>Pima Butte Elementary School</t>
  </si>
  <si>
    <t>Santa Cruz Elementary School</t>
  </si>
  <si>
    <t>Fairbanks Middle School</t>
  </si>
  <si>
    <t>Noah Webster Schools - Mesa</t>
  </si>
  <si>
    <t>Francisco Vasquez De Coronado Elementary School</t>
  </si>
  <si>
    <t>Owens School District No.6</t>
  </si>
  <si>
    <t>Ridgeline Academy-A Challenge Foundation Academy, Inc.</t>
  </si>
  <si>
    <t>Santa Cruz Catholic School</t>
  </si>
  <si>
    <t>Cheyenne Traditional School</t>
  </si>
  <si>
    <t>Joyce Clark Middle School</t>
  </si>
  <si>
    <t>Sierra 2-8 School</t>
  </si>
  <si>
    <t>Ocotillo Early Learning Elementary School</t>
  </si>
  <si>
    <t>Toltec School District</t>
  </si>
  <si>
    <t>Tonalea Day School</t>
  </si>
  <si>
    <t>Torah Day School of Phoenix</t>
  </si>
  <si>
    <t>Tuba City Unified School District #15</t>
  </si>
  <si>
    <t>Childrens Village IX</t>
  </si>
  <si>
    <t>Roberts Naylor</t>
  </si>
  <si>
    <t>Yavapai County Juvenile Justice Center</t>
  </si>
  <si>
    <t>Avondale Middle School</t>
  </si>
  <si>
    <t>033904001</t>
  </si>
  <si>
    <t>072078001</t>
  </si>
  <si>
    <t>072781004</t>
  </si>
  <si>
    <t>100201521</t>
  </si>
  <si>
    <t>102008001</t>
  </si>
  <si>
    <t>102255001</t>
  </si>
  <si>
    <t>102255003</t>
  </si>
  <si>
    <t>102255004</t>
  </si>
  <si>
    <t>102255006</t>
  </si>
  <si>
    <t>102255007</t>
  </si>
  <si>
    <t>102255008</t>
  </si>
  <si>
    <t>102255009</t>
  </si>
  <si>
    <t>104001101</t>
  </si>
  <si>
    <t>108744204</t>
  </si>
  <si>
    <t>108744208</t>
  </si>
  <si>
    <t>108908001</t>
  </si>
  <si>
    <t>108909001</t>
  </si>
  <si>
    <t>128703002</t>
  </si>
  <si>
    <t>131912001</t>
  </si>
  <si>
    <t>138755102</t>
  </si>
  <si>
    <t>072078000</t>
  </si>
  <si>
    <t>102008000</t>
  </si>
  <si>
    <t>108909000</t>
  </si>
  <si>
    <t>131912000</t>
  </si>
  <si>
    <t>219102200</t>
  </si>
  <si>
    <t>Tsehootsooi Intermediate Learning Center - 010208110</t>
  </si>
  <si>
    <t>Tsehootsooi Primary Learning Center - 010208112</t>
  </si>
  <si>
    <t>Tsehootsooi Dine Bi'Olta - 010208116</t>
  </si>
  <si>
    <t>Joyce Clark Middle School - 020268150</t>
  </si>
  <si>
    <t>Center for Academic Success, The #1 - 028750201</t>
  </si>
  <si>
    <t>Center for Academic Success, The #2 - 028750202</t>
  </si>
  <si>
    <t>Center for Academic Success, The #3 - 028750203</t>
  </si>
  <si>
    <t>Grand Canyon High School - 030204002</t>
  </si>
  <si>
    <t>Little Singer Community School - 033904001</t>
  </si>
  <si>
    <t>Lee Kornegay Intermediate School - 040240105</t>
  </si>
  <si>
    <t>Miami Junior Senior High School - 040240206</t>
  </si>
  <si>
    <t>Leonor Hambly K-8 - 040241001</t>
  </si>
  <si>
    <t>Morenci High School - 060218002</t>
  </si>
  <si>
    <t>Metcalf Elementary School - 060218101</t>
  </si>
  <si>
    <t>Fairbanks Middle School - 060218102</t>
  </si>
  <si>
    <t>Eisenhower Center for Innovation - 070204120</t>
  </si>
  <si>
    <t>Canyon Rim Elementary - 070241163</t>
  </si>
  <si>
    <t>Cheyenne Traditional School - 070248127</t>
  </si>
  <si>
    <t>Elona P. Cooley Early Child Development Center - 070260121</t>
  </si>
  <si>
    <t>Sue Sossaman Early Childhood Development Center - 070260122</t>
  </si>
  <si>
    <t>Tempe Academy of International Studies McKemy Campus - 070403162</t>
  </si>
  <si>
    <t>Kyrene Traditional Academy - 070428149</t>
  </si>
  <si>
    <t>David Crockett Elementary School - 070431102</t>
  </si>
  <si>
    <t>Avondale Middle School - 070444112</t>
  </si>
  <si>
    <t>Torah Day School of Phoenix - 072078001</t>
  </si>
  <si>
    <t>Hacienda Del Sol - 072781004</t>
  </si>
  <si>
    <t>Leading Edge Academy Mountain View - 078101001</t>
  </si>
  <si>
    <t>Reyes Maria Ruiz Leadership Academy - 078103001</t>
  </si>
  <si>
    <t>Hirsch Academy A Challenge Foundation - 078204001</t>
  </si>
  <si>
    <t>ASU Preparatory Academy- Phoenix High School - 078207001</t>
  </si>
  <si>
    <t>Incito Schools - 078210001</t>
  </si>
  <si>
    <t>Vista College Preparatory - 078224001</t>
  </si>
  <si>
    <t>Southwest Leadership Academy - 078228001</t>
  </si>
  <si>
    <t>Desert Mirage Preparatory Academy - 078230001</t>
  </si>
  <si>
    <t>South Mountain Preparatory Academy - 078240001</t>
  </si>
  <si>
    <t>Academy of Mathematics and Science South - 078242001</t>
  </si>
  <si>
    <t>Sequoia Pathway Academy - 078246002</t>
  </si>
  <si>
    <t>Career Success School - Sage Campus - 078524001</t>
  </si>
  <si>
    <t>Learning Foundation and Performing Arts Warner - 078564002</t>
  </si>
  <si>
    <t>Sonoran Science Academy-Peoria - 078577001</t>
  </si>
  <si>
    <t>Ridgeline Academy-A Challenge Foundation Academy, Inc. - 078609101</t>
  </si>
  <si>
    <t>Desert Heights Preparatory Academy - 078621102</t>
  </si>
  <si>
    <t>Glenview College Preparatory High School - 078718215</t>
  </si>
  <si>
    <t>Edkey, Inc. - Pathfinder Academy - Sequoia Lehi - 078742003</t>
  </si>
  <si>
    <t>New World Educational Center - 078760001</t>
  </si>
  <si>
    <t>Noah Webster Schools- Mesa - 078930101</t>
  </si>
  <si>
    <t>Leading Edge Academy Gilbert Elementary - 078968101</t>
  </si>
  <si>
    <t>Leading Edge Academy Gilbert Early College - 078968201</t>
  </si>
  <si>
    <t>Hearn Academy, The - A Ball Charter School - 078987103</t>
  </si>
  <si>
    <t>Dobson Academy, The - A Ball Charter School - 078988102</t>
  </si>
  <si>
    <t>Pinon Accelerated Middle School - 090204102</t>
  </si>
  <si>
    <t>Dietz K-8 School - 100201197</t>
  </si>
  <si>
    <t>Hollinger K-8 School - 100201233</t>
  </si>
  <si>
    <t>Morgan Maxwell School - 100201521</t>
  </si>
  <si>
    <t>Roberts Naylor - 100201525</t>
  </si>
  <si>
    <t>J Robert Hendricks Elementary School - 100208140</t>
  </si>
  <si>
    <t>Sierra 2-8 School - 100212131</t>
  </si>
  <si>
    <t>Ocotillo Early Learning Elementary School - 100212134</t>
  </si>
  <si>
    <t>Santa Cruz Catholic School - 102008001</t>
  </si>
  <si>
    <t>Childrens Village I - 102255001</t>
  </si>
  <si>
    <t>Childrens Village II - 102255003</t>
  </si>
  <si>
    <t>Childrens Village III - 102255004</t>
  </si>
  <si>
    <t>Childrens Village IV - 102255006</t>
  </si>
  <si>
    <t>Childrens Village V - 102255007</t>
  </si>
  <si>
    <t>Childrens Village VI - 102255008</t>
  </si>
  <si>
    <t>Childrens Village IX - 102255009</t>
  </si>
  <si>
    <t>Tohono O'dham High School - 104001101</t>
  </si>
  <si>
    <t>Pima Partnership School, The - 108711201</t>
  </si>
  <si>
    <t>PPEP TEC - Alice S. Paul Learning Center - 108744204</t>
  </si>
  <si>
    <t>PPEP TEC - Colin L. Powell Learning Center - 108744208</t>
  </si>
  <si>
    <t>Jack Thoman Air and Space Academy and Performing Arts Studio - 108908001</t>
  </si>
  <si>
    <t>Arizona College Prep Academy - 108909001</t>
  </si>
  <si>
    <t>Ray JR/SR High School - 110203202</t>
  </si>
  <si>
    <t>Pima Butte Elementary School - 110220105</t>
  </si>
  <si>
    <t>Toltec Elementary School - 110422101</t>
  </si>
  <si>
    <t>Francisco Vasquez De Coronado Elementary School - 120201108</t>
  </si>
  <si>
    <t>Mexicayotl Academy - 128703002</t>
  </si>
  <si>
    <t>Bagdad Middle / Senior High School - 130220202</t>
  </si>
  <si>
    <t>Oak Creek Elementary School - 130406103</t>
  </si>
  <si>
    <t>St. Ambrose Catholic School - 131912001</t>
  </si>
  <si>
    <t>Canyon View Prep Academy - 138755102</t>
  </si>
  <si>
    <t>Acorn Montessori Charter School, Inc. - West - 138760102</t>
  </si>
  <si>
    <t>Contractor’s Name:</t>
  </si>
  <si>
    <t>Campo Bello Elementary School - 070269115</t>
  </si>
  <si>
    <t>Freedom Elementary School - 070425105</t>
  </si>
  <si>
    <t>Larkspur Elementary School - 070269140</t>
  </si>
  <si>
    <t>Royal Palm Middle School - 070406154</t>
  </si>
  <si>
    <t>Sweetwater School - 070406163</t>
  </si>
  <si>
    <t>Butterfield Elementary School - 110220108</t>
  </si>
  <si>
    <t>Rancho Santa Fe Elementary School - 070479105</t>
  </si>
  <si>
    <t>Carmichael Elementary School - 020268115</t>
  </si>
  <si>
    <t>Buckeye Union High School - 070501201</t>
  </si>
  <si>
    <t>Youngker High School - 070501204</t>
  </si>
  <si>
    <t>070289103</t>
  </si>
  <si>
    <t>070269115</t>
  </si>
  <si>
    <t>070269140</t>
  </si>
  <si>
    <t>070406118</t>
  </si>
  <si>
    <t>070406146</t>
  </si>
  <si>
    <t>070406154</t>
  </si>
  <si>
    <t>070406163</t>
  </si>
  <si>
    <t>080416105</t>
  </si>
  <si>
    <t>070501201</t>
  </si>
  <si>
    <t>070425105</t>
  </si>
  <si>
    <t>070479105</t>
  </si>
  <si>
    <t>070501204</t>
  </si>
  <si>
    <t>020268115</t>
  </si>
  <si>
    <t>Gilbert Classical Academy Jr.</t>
  </si>
  <si>
    <t>Happy Valley School East Campus</t>
  </si>
  <si>
    <t>Phoenix College Preparatory Academy</t>
  </si>
  <si>
    <t>Pillar Academy Online</t>
  </si>
  <si>
    <t>Premier Charter High School</t>
  </si>
  <si>
    <t>Telesis Preparatory</t>
  </si>
  <si>
    <t>Alternative Computerized Education (ACE) Charter High School</t>
  </si>
  <si>
    <t>Youth Works Charter High School</t>
  </si>
  <si>
    <t>Pantano High School</t>
  </si>
  <si>
    <t>078504202</t>
  </si>
  <si>
    <t>110220101</t>
  </si>
  <si>
    <t>110220106</t>
  </si>
  <si>
    <t>110220108</t>
  </si>
  <si>
    <t>Western School of Science and Technology</t>
  </si>
  <si>
    <t>Sunset Heights Elementary School</t>
  </si>
  <si>
    <t>Vista Peak</t>
  </si>
  <si>
    <t>SySTEM Phoenix</t>
  </si>
  <si>
    <t>CASA Academy</t>
  </si>
  <si>
    <t>078219001</t>
  </si>
  <si>
    <t>Madison Highland Prep</t>
  </si>
  <si>
    <t>EAGLE College Prep Maryvale</t>
  </si>
  <si>
    <t>EAGLE College Preparatory School- Mesa</t>
  </si>
  <si>
    <t>Noah Webster Schools-Pima</t>
  </si>
  <si>
    <t>Franklin Phonetic Primary School-Sunnyslope</t>
  </si>
  <si>
    <t>Edkey Inc. - Pathfinder Academy at Eastmark</t>
  </si>
  <si>
    <t>Westland School Brighton Campus</t>
  </si>
  <si>
    <t>Cottonwood Elementary</t>
  </si>
  <si>
    <t>100220115</t>
  </si>
  <si>
    <t>Esmond Station School</t>
  </si>
  <si>
    <t>100220202</t>
  </si>
  <si>
    <t>108227001</t>
  </si>
  <si>
    <t>Las Puertas Community School</t>
  </si>
  <si>
    <t>108403001</t>
  </si>
  <si>
    <t>The Rising School</t>
  </si>
  <si>
    <t>108513001</t>
  </si>
  <si>
    <t>Copper Point High School</t>
  </si>
  <si>
    <t>108660201</t>
  </si>
  <si>
    <t>108660202</t>
  </si>
  <si>
    <t>Paulo Freire Freedom School - Downtown</t>
  </si>
  <si>
    <t>110221012</t>
  </si>
  <si>
    <t>Coolidge Alternative Program</t>
  </si>
  <si>
    <t>130228304</t>
  </si>
  <si>
    <t>Camp Verde Accommodation School</t>
  </si>
  <si>
    <t>148760103</t>
  </si>
  <si>
    <t>Harvest Preparatory Academy, Goodyear</t>
  </si>
  <si>
    <t>020268120</t>
  </si>
  <si>
    <t>020268125</t>
  </si>
  <si>
    <t>PEORIA FLEX ACADEMY</t>
  </si>
  <si>
    <t>070269113</t>
  </si>
  <si>
    <t>070269122</t>
  </si>
  <si>
    <t>070269126</t>
  </si>
  <si>
    <t>070269129</t>
  </si>
  <si>
    <t>070269139</t>
  </si>
  <si>
    <t>070269148</t>
  </si>
  <si>
    <t>070269156</t>
  </si>
  <si>
    <t>070269159</t>
  </si>
  <si>
    <t>070289108</t>
  </si>
  <si>
    <t>070289109</t>
  </si>
  <si>
    <t>070289124</t>
  </si>
  <si>
    <t>AUGUSTUS H. SHAW MONTESSORI</t>
  </si>
  <si>
    <t>070406167</t>
  </si>
  <si>
    <t>070425102</t>
  </si>
  <si>
    <t>070425104</t>
  </si>
  <si>
    <t>CENTERRA MIRAGE STEM ACADEMY</t>
  </si>
  <si>
    <t>(623) 772-4500</t>
  </si>
  <si>
    <t>VISTA DEL SUR ACCELERATED</t>
  </si>
  <si>
    <t>IRENE LOPEZ SCHOOL</t>
  </si>
  <si>
    <t>070479101</t>
  </si>
  <si>
    <t>070479103</t>
  </si>
  <si>
    <t>070479104</t>
  </si>
  <si>
    <t>1431 E. CAMPBELL AVE</t>
  </si>
  <si>
    <t>(602) 745-3800</t>
  </si>
  <si>
    <t>(602) 745-3899</t>
  </si>
  <si>
    <t>078261000</t>
  </si>
  <si>
    <t>(480) 291-6900</t>
  </si>
  <si>
    <t>(602) 870-6674</t>
  </si>
  <si>
    <t>(480) 355-0513</t>
  </si>
  <si>
    <t>(480) 355-0514</t>
  </si>
  <si>
    <t>(602) 286-8756</t>
  </si>
  <si>
    <t>080416104</t>
  </si>
  <si>
    <t>Red Rock Day School</t>
  </si>
  <si>
    <t>014304000</t>
  </si>
  <si>
    <t>014304001</t>
  </si>
  <si>
    <t>Cove Day School</t>
  </si>
  <si>
    <t>014307000</t>
  </si>
  <si>
    <t>014307001</t>
  </si>
  <si>
    <t>Little Singer Community School Board, Inc.</t>
  </si>
  <si>
    <t>099110000</t>
  </si>
  <si>
    <t>St. Charles School</t>
  </si>
  <si>
    <t>042003000</t>
  </si>
  <si>
    <t>042003001</t>
  </si>
  <si>
    <t>Peoria Flex Academy</t>
  </si>
  <si>
    <t>070269125</t>
  </si>
  <si>
    <t>Centerra Mirage STEM Academy</t>
  </si>
  <si>
    <t>Pleasantview Christian Elementary</t>
  </si>
  <si>
    <t>071980001</t>
  </si>
  <si>
    <t>072702002</t>
  </si>
  <si>
    <t>072702003</t>
  </si>
  <si>
    <t>Casa Las Palmas</t>
  </si>
  <si>
    <t>072781006</t>
  </si>
  <si>
    <t>SySTEM Schools</t>
  </si>
  <si>
    <t>Western School of Science and Technology, Inc.</t>
  </si>
  <si>
    <t>Franklin Phonetic Primary School, Inc.</t>
  </si>
  <si>
    <t>138751000</t>
  </si>
  <si>
    <t>Pioneer Preparatory School</t>
  </si>
  <si>
    <t>MCCCD on behalf of Phoenix College Preparatory Academy</t>
  </si>
  <si>
    <t>Bradley Academy of Excellence, Inc.</t>
  </si>
  <si>
    <t>Blue Ridge Unified School District No. 32</t>
  </si>
  <si>
    <t>Native American Christian Academy</t>
  </si>
  <si>
    <t>John B Wright Elementary School</t>
  </si>
  <si>
    <t>Gallego Primary Fine Arts Magnet</t>
  </si>
  <si>
    <t>100213103</t>
  </si>
  <si>
    <t>100220104</t>
  </si>
  <si>
    <t>100220105</t>
  </si>
  <si>
    <t>100220114</t>
  </si>
  <si>
    <t>Our Mother of Sorrows Church</t>
  </si>
  <si>
    <t>102041000</t>
  </si>
  <si>
    <t>Our Mother of Sorrows School</t>
  </si>
  <si>
    <t>102041001</t>
  </si>
  <si>
    <t>Childrens Village X</t>
  </si>
  <si>
    <t>102255045</t>
  </si>
  <si>
    <t>StrengthBuilding Partners</t>
  </si>
  <si>
    <t>108227000</t>
  </si>
  <si>
    <t>Rising Schools, Inc.</t>
  </si>
  <si>
    <t>108403000</t>
  </si>
  <si>
    <t>Innovative Humanities Education Corporation</t>
  </si>
  <si>
    <t>108513000</t>
  </si>
  <si>
    <t>Tucson Youth Development/ACE Charter High School</t>
  </si>
  <si>
    <t>108660000</t>
  </si>
  <si>
    <t>110220104</t>
  </si>
  <si>
    <t>130222110</t>
  </si>
  <si>
    <t>130222125</t>
  </si>
  <si>
    <t>130222131</t>
  </si>
  <si>
    <t>130222132</t>
  </si>
  <si>
    <t>130222133</t>
  </si>
  <si>
    <t>130406106</t>
  </si>
  <si>
    <t>140413138</t>
  </si>
  <si>
    <t>Red Rock Day School - 014304001</t>
  </si>
  <si>
    <t>Cove Day School - 014307001</t>
  </si>
  <si>
    <t>Huachuca Mountain Elementary School - 020268120</t>
  </si>
  <si>
    <t>Pueblo Del Sol Elementary School - 020268125</t>
  </si>
  <si>
    <t>St. Charles School - 042003001</t>
  </si>
  <si>
    <t>Sunset Heights Elementary School - 070211133</t>
  </si>
  <si>
    <t>Peoria Flex Academy - 070211266</t>
  </si>
  <si>
    <t>Gilbert Classical Academy Jr. - 070241134</t>
  </si>
  <si>
    <t>Fireside Elementary School - 070269113</t>
  </si>
  <si>
    <t>North Ranch Elementary School - 070269122</t>
  </si>
  <si>
    <t>Desert Cove Elementary School - 070269125</t>
  </si>
  <si>
    <t>Quail Run Elementary School - 070269126</t>
  </si>
  <si>
    <t>Sonoran Sky Elementary School - 070269129</t>
  </si>
  <si>
    <t>Whispering Wind Academy - 070269139</t>
  </si>
  <si>
    <t>Sandpiper Elementary School - 070269156</t>
  </si>
  <si>
    <t>Desert Springs Preparatory Elementary School - 070269159</t>
  </si>
  <si>
    <t>Luke Elementary School - 070289103</t>
  </si>
  <si>
    <t>West Point Elementary School - 070289108</t>
  </si>
  <si>
    <t>Countryside Elementary School - 070289109</t>
  </si>
  <si>
    <t>Canyon Ridge School - 070289124</t>
  </si>
  <si>
    <t>Vista Peak - 070297126</t>
  </si>
  <si>
    <t>Arroyo Elementary School - 070406118</t>
  </si>
  <si>
    <t>Orangewood School - 070406146</t>
  </si>
  <si>
    <t>Abraham Lincoln Traditional School - 070406167</t>
  </si>
  <si>
    <t>Estrella Mountain Elementary School - 070425102</t>
  </si>
  <si>
    <t>Westar Elementary School - 070425104</t>
  </si>
  <si>
    <t>Centerra Mirage STEM Academy - 070444111</t>
  </si>
  <si>
    <t>Litchfield Elementary School - 070479101</t>
  </si>
  <si>
    <t>Western Sky Middle School - 070479103</t>
  </si>
  <si>
    <t>Palm Valley Elementary - 070479104</t>
  </si>
  <si>
    <t>Pleasantview Christian Elementary - 071980001</t>
  </si>
  <si>
    <t>Mahnah Wing a Satellite Home - 072702002</t>
  </si>
  <si>
    <t>Theresa Wing a Satellite Home - 072702003</t>
  </si>
  <si>
    <t>Casa Las Palmas - 072781006</t>
  </si>
  <si>
    <t>SySTEM Phoenix - 078217001</t>
  </si>
  <si>
    <t>CASA Academy - 078218001</t>
  </si>
  <si>
    <t>Madison Highland Prep - 078219001</t>
  </si>
  <si>
    <t>Western School of Science and Technology - 078221001</t>
  </si>
  <si>
    <t>EAGLE College Prep Maryvale - 078222001</t>
  </si>
  <si>
    <t>EAGLE College Preparatory School- Mesa - 078223001</t>
  </si>
  <si>
    <t>Noah Webster Schools-Pima - 078261001</t>
  </si>
  <si>
    <t>Franklin Phonetic Primary School-Sunnyslope - 078263001</t>
  </si>
  <si>
    <t>Pillar Academy Online - 078504202</t>
  </si>
  <si>
    <t>Happy Valley School East Campus - 078594001</t>
  </si>
  <si>
    <t>Edkey Inc. - Pathfinder Academy at Eastmark - 078742004</t>
  </si>
  <si>
    <t>Phoenix College Preparatory Academy - 078743201</t>
  </si>
  <si>
    <t>Premier Charter High School - 078939201</t>
  </si>
  <si>
    <t>Westland School Brighton Campus - 078995002</t>
  </si>
  <si>
    <t>Cottonwood Elementary - 080214102</t>
  </si>
  <si>
    <t>Fort Mohave Elementary School - 080416104</t>
  </si>
  <si>
    <t>Camp Mohave Elementary School - 080416105</t>
  </si>
  <si>
    <t>Telesis Preparatory - 088702002</t>
  </si>
  <si>
    <t>Native American Christian Academy - 092006001</t>
  </si>
  <si>
    <t>John B Wright Elementary School - 100201461</t>
  </si>
  <si>
    <t>Gallego Primary Fine Arts Magnet - 100212117</t>
  </si>
  <si>
    <t>Tanque Verde Elementary School - 100213103</t>
  </si>
  <si>
    <t>Old Vail Middle School - 100220104</t>
  </si>
  <si>
    <t>Desert Willow Elementary School - 100220105</t>
  </si>
  <si>
    <t>Rincon Vista Middle School - 100220114</t>
  </si>
  <si>
    <t>Esmond Station School - 100220115</t>
  </si>
  <si>
    <t>Pantano High School - 100220202</t>
  </si>
  <si>
    <t>Our Mother of Sorrows School - 102041001</t>
  </si>
  <si>
    <t>Childrens Village X - 102255045</t>
  </si>
  <si>
    <t>Las Puertas Community School - 108227001</t>
  </si>
  <si>
    <t>The Rising School - 108403001</t>
  </si>
  <si>
    <t>Copper Point High School - 108513001</t>
  </si>
  <si>
    <t>Alternative Computerized Education (ACE) Charter High School - 108660201</t>
  </si>
  <si>
    <t>Youth Works Charter High School - 108660202</t>
  </si>
  <si>
    <t>Maricopa Elementary School - 110220101</t>
  </si>
  <si>
    <t>Santa Rosa Elementary School - 110220104</t>
  </si>
  <si>
    <t>Santa Cruz Elementary School - 110220106</t>
  </si>
  <si>
    <t>Coolidge Alternative Program - 110221012</t>
  </si>
  <si>
    <t>Lake Valley Elementary School - 130222110</t>
  </si>
  <si>
    <t>Glassford Hill Middle School - 130222125</t>
  </si>
  <si>
    <t>Humboldt Elementary School - 130222131</t>
  </si>
  <si>
    <t>Mountain View Elementary School - 130222132</t>
  </si>
  <si>
    <t>Coyote Springs Elementary School - 130222133</t>
  </si>
  <si>
    <t>Camp Verde Accommodation School - 130228304</t>
  </si>
  <si>
    <t>Mountain View Preparatory School - 130406106</t>
  </si>
  <si>
    <t>Gowan Science Academy - 140413138</t>
  </si>
  <si>
    <t>Harvest Preparatory Academy, Goodyear - 148760103</t>
  </si>
  <si>
    <t>Academy Del Sol - 108734001</t>
  </si>
  <si>
    <t>108734000</t>
  </si>
  <si>
    <t>Academy Del Sol, Inc.</t>
  </si>
  <si>
    <t>108734001</t>
  </si>
  <si>
    <t>Academy Del Sol</t>
  </si>
  <si>
    <t>Academy of Math and Science Camelback - 078270001</t>
  </si>
  <si>
    <t>078270000</t>
  </si>
  <si>
    <t>078270001</t>
  </si>
  <si>
    <t>Academy of Math and Science Camelback</t>
  </si>
  <si>
    <t>ACADEMY OF MATH AND SCIENCE CAMELBACK</t>
  </si>
  <si>
    <t>(623) 295-9069</t>
  </si>
  <si>
    <t>(623) 594-8078</t>
  </si>
  <si>
    <t>AIM Higher College Prep Academy - 078275001</t>
  </si>
  <si>
    <t>078275000</t>
  </si>
  <si>
    <t>Espiritu Schools</t>
  </si>
  <si>
    <t>078275001</t>
  </si>
  <si>
    <t>AIM Higher College Prep Academy</t>
  </si>
  <si>
    <t>AIM HIGHER COLLEGE PREP ACADEMY</t>
  </si>
  <si>
    <t>Arizona City Elementary School - 110422105</t>
  </si>
  <si>
    <t>110422105</t>
  </si>
  <si>
    <t>Arizona Preparatory Academy - 078945201</t>
  </si>
  <si>
    <t>078945000</t>
  </si>
  <si>
    <t>North Star Charter School, Inc.</t>
  </si>
  <si>
    <t>078945201</t>
  </si>
  <si>
    <t>Arizona Preparatory Academy</t>
  </si>
  <si>
    <t>ARIZONA PREPARATORY ACADEMY</t>
  </si>
  <si>
    <t>10720 W INDIAN SCHOOL RD.</t>
  </si>
  <si>
    <t>(623) 907-2661</t>
  </si>
  <si>
    <t>(623) 907-2501</t>
  </si>
  <si>
    <t>078907000</t>
  </si>
  <si>
    <t>P.L.C. Charter Schools</t>
  </si>
  <si>
    <t>ASU Preparatory Academy - Phoenix Middle School - 078250001</t>
  </si>
  <si>
    <t>078250000</t>
  </si>
  <si>
    <t>ASU Preparatory Academy</t>
  </si>
  <si>
    <t>078250001</t>
  </si>
  <si>
    <t>ASU Preparatory Academy - Phoenix Middle School</t>
  </si>
  <si>
    <t>ASU PREPARATORY ACADEMY - PHOENIX MIDDLE SCHOOL</t>
  </si>
  <si>
    <t>078546000</t>
  </si>
  <si>
    <t>078207000</t>
  </si>
  <si>
    <t>Augustus H. Shaw Montessori - 070401130</t>
  </si>
  <si>
    <t>Augustus H. Shaw Montessori</t>
  </si>
  <si>
    <t>AUHS Online Acadamy - 140550101</t>
  </si>
  <si>
    <t>140550101</t>
  </si>
  <si>
    <t>AUHS Online Acadamy</t>
  </si>
  <si>
    <t>Calabasas School - 120235130</t>
  </si>
  <si>
    <t>Calabasas School</t>
  </si>
  <si>
    <t>138755000</t>
  </si>
  <si>
    <t>Park View School, Inc.</t>
  </si>
  <si>
    <t>Career Success High School - Glendale - 078524203</t>
  </si>
  <si>
    <t>078524203</t>
  </si>
  <si>
    <t>Career Success High School - Glendale</t>
  </si>
  <si>
    <t>CAREER SUCCESS HIGH SCHOOL - GLENDALE</t>
  </si>
  <si>
    <t>Casa Phoenix - 072781005</t>
  </si>
  <si>
    <t>072781005</t>
  </si>
  <si>
    <t>Casa Phoenix</t>
  </si>
  <si>
    <t>Champion Chandler - 078785103</t>
  </si>
  <si>
    <t>078785103</t>
  </si>
  <si>
    <t>Champion Chandler</t>
  </si>
  <si>
    <t>CHAMPION CHANDLER</t>
  </si>
  <si>
    <t>6691 E. CAMELBACK ROAD D-300</t>
  </si>
  <si>
    <t>(480) 659-0044</t>
  </si>
  <si>
    <t>(480) 656-6445</t>
  </si>
  <si>
    <t>Changemaker High School - 108735001</t>
  </si>
  <si>
    <t>108735000</t>
  </si>
  <si>
    <t>Institute for Transformative Education, Inc.</t>
  </si>
  <si>
    <t>108735001</t>
  </si>
  <si>
    <t>Changemaker High School</t>
  </si>
  <si>
    <t>Child Crisis Arizona - 072702001</t>
  </si>
  <si>
    <t>Child Crisis Arizona</t>
  </si>
  <si>
    <t>CITY Center for Collaborative Learning</t>
  </si>
  <si>
    <t>Combs Traditional Academy - 110244101</t>
  </si>
  <si>
    <t>110244101</t>
  </si>
  <si>
    <t>Combs Traditional Academy</t>
  </si>
  <si>
    <t>Cooley Middle School - 070260150</t>
  </si>
  <si>
    <t>070260150</t>
  </si>
  <si>
    <t>COOLEY MIDDLE SCHOOL</t>
  </si>
  <si>
    <t>COPPER RIDGE SCHOOL</t>
  </si>
  <si>
    <t>CORDOVA ELEMENTARY SCHOOL</t>
  </si>
  <si>
    <t>Create Academy - 078253001</t>
  </si>
  <si>
    <t>078253000</t>
  </si>
  <si>
    <t>Create Academy</t>
  </si>
  <si>
    <t>078253001</t>
  </si>
  <si>
    <t>CREATE ACADEMY</t>
  </si>
  <si>
    <t>Desert Choice Schools - Evans Learning Center - 072112007</t>
  </si>
  <si>
    <t>072112007</t>
  </si>
  <si>
    <t>Desert Choice Schools - Evans Learning Center</t>
  </si>
  <si>
    <t>Dr. Camille Casteel High School - 070280247</t>
  </si>
  <si>
    <t>070280247</t>
  </si>
  <si>
    <t>Dr. Camille Casteel High School</t>
  </si>
  <si>
    <t>DR. CAMILLE CASTEEL HIGH SCHOOL</t>
  </si>
  <si>
    <t>(480) 424-8100</t>
  </si>
  <si>
    <t>Dr. Gary and Annette Auxier Elementary School - 070280146</t>
  </si>
  <si>
    <t>070280146</t>
  </si>
  <si>
    <t>Dr. Gary and Annette Auxier Elementary School</t>
  </si>
  <si>
    <t>DR. GARY AND ANNETTE AUXIER ELEMENTARY SCHOOL</t>
  </si>
  <si>
    <t>(480) 812-7000</t>
  </si>
  <si>
    <t>EAGLE College Prep Harmony, LLC</t>
  </si>
  <si>
    <t>EAGLE College Prep Maryvale, LLC</t>
  </si>
  <si>
    <t>(602) 638-0820</t>
  </si>
  <si>
    <t>(602) 429-8177</t>
  </si>
  <si>
    <t>Estrella Del Norte - 072781007</t>
  </si>
  <si>
    <t>072781007</t>
  </si>
  <si>
    <t>Estrella Del Norte</t>
  </si>
  <si>
    <t>Ethos Academy- A Challenge Foundation Academy - 078254001</t>
  </si>
  <si>
    <t>078254000</t>
  </si>
  <si>
    <t>Ethos Academy - A Challenge Foundation Academy</t>
  </si>
  <si>
    <t>078254001</t>
  </si>
  <si>
    <t>Ethos Academy- A Challenge Foundation Academy</t>
  </si>
  <si>
    <t>ETHOS ACADEMY- A CHALLENGE FOUNDATION ACADEMY</t>
  </si>
  <si>
    <t>Franklin Phonetic Primary School - 138751001</t>
  </si>
  <si>
    <t>138751001</t>
  </si>
  <si>
    <t>Franklin Phonetic Primary School</t>
  </si>
  <si>
    <t>Fredonia High School - 030206203</t>
  </si>
  <si>
    <t>030206203</t>
  </si>
  <si>
    <t>Fredonia High School</t>
  </si>
  <si>
    <t>FREDONIA HIGH SCHOOL</t>
  </si>
  <si>
    <t>221 E HORTT STREET</t>
  </si>
  <si>
    <t>Gallego Intermediate Fine Arts Magnet School - 100212105</t>
  </si>
  <si>
    <t>100212105</t>
  </si>
  <si>
    <t>Gallego Intermediate Fine Arts Magnet School</t>
  </si>
  <si>
    <t>Gateway Polytechnic Academy - 070295105</t>
  </si>
  <si>
    <t>070295105</t>
  </si>
  <si>
    <t>Gateway Polytechnic Academy</t>
  </si>
  <si>
    <t>GATEWAY POLYTECHNIC ACADEMY</t>
  </si>
  <si>
    <t>GLENDALE LANDMARK SCHOOL</t>
  </si>
  <si>
    <t>GREAT HEARTS ACADEMIES - MARYVALE PREP</t>
  </si>
  <si>
    <t>Hassayampa Elementary School - 070209102</t>
  </si>
  <si>
    <t>070209102</t>
  </si>
  <si>
    <t>HASSAYAMPA ELEMENTARY SCHOOL</t>
  </si>
  <si>
    <t>251 S. TEGNER ST.</t>
  </si>
  <si>
    <t>099107000</t>
  </si>
  <si>
    <t>Helena #1 - 072796001</t>
  </si>
  <si>
    <t>072796000</t>
  </si>
  <si>
    <t>Just All About You, Inc.</t>
  </si>
  <si>
    <t>072796001</t>
  </si>
  <si>
    <t>Helena #1</t>
  </si>
  <si>
    <t>Helena #2 - 072796002</t>
  </si>
  <si>
    <t>072796002</t>
  </si>
  <si>
    <t>Helena #2</t>
  </si>
  <si>
    <t>Helena #3 - 072796003</t>
  </si>
  <si>
    <t>072796003</t>
  </si>
  <si>
    <t>Helena #3</t>
  </si>
  <si>
    <t>Irene Lopez School - 070466009</t>
  </si>
  <si>
    <t>Irene Lopez School</t>
  </si>
  <si>
    <t>Jeehdeez'a Elementary - 094014001</t>
  </si>
  <si>
    <t>094014000</t>
  </si>
  <si>
    <t>Jeehdeez'a Elementary</t>
  </si>
  <si>
    <t>094014001</t>
  </si>
  <si>
    <t>Kaizen Education Foundation dba Quest High School - 078954001</t>
  </si>
  <si>
    <t>078954000</t>
  </si>
  <si>
    <t>Kaizen Education Foundation dba Tempe Accelerated High School</t>
  </si>
  <si>
    <t>078954001</t>
  </si>
  <si>
    <t>Kaizen Education Foundation dba Quest High School</t>
  </si>
  <si>
    <t>KAIZEN EDUCATION FOUNDATION DBA QUEST HIGH SCHOOL</t>
  </si>
  <si>
    <t>217 E OLYMPIC DR</t>
  </si>
  <si>
    <t>(602) 243-8496</t>
  </si>
  <si>
    <t>(602) 276-5244</t>
  </si>
  <si>
    <t>Kin Dah Lichi'i Olta - 014012007</t>
  </si>
  <si>
    <t>019112000</t>
  </si>
  <si>
    <t>014012007</t>
  </si>
  <si>
    <t>Kin Dah Lichi'i Olta</t>
  </si>
  <si>
    <t>Kingdom Preparatory Academy - 072151001</t>
  </si>
  <si>
    <t>072151000</t>
  </si>
  <si>
    <t>Kingdom Preparatory Academy</t>
  </si>
  <si>
    <t>072151001</t>
  </si>
  <si>
    <t>Las Brisas Academy - 070425106</t>
  </si>
  <si>
    <t>070425106</t>
  </si>
  <si>
    <t>Las Brisas Academy</t>
  </si>
  <si>
    <t>LAS BRISAS ACADEMY</t>
  </si>
  <si>
    <t>(623) 327-2860</t>
  </si>
  <si>
    <t>(623) 327-2869</t>
  </si>
  <si>
    <t>Manson Mesa High School - 030208210</t>
  </si>
  <si>
    <t>030208210</t>
  </si>
  <si>
    <t>Manson Mesa High School</t>
  </si>
  <si>
    <t>MANSON MESA HIGH SCHOOL</t>
  </si>
  <si>
    <t>(928) 608-4100</t>
  </si>
  <si>
    <t>(928) 645-0067</t>
  </si>
  <si>
    <t>Many Farms High School - 014005006</t>
  </si>
  <si>
    <t>014002000</t>
  </si>
  <si>
    <t>Many Farms High School</t>
  </si>
  <si>
    <t>014005006</t>
  </si>
  <si>
    <t>Maricopa Wells Middle School - 110220133</t>
  </si>
  <si>
    <t>110220133</t>
  </si>
  <si>
    <t>NEWELL BARNEY MIDDLE SCHOOL</t>
  </si>
  <si>
    <t>Pathfinder Academy - 078742001</t>
  </si>
  <si>
    <t>078742001</t>
  </si>
  <si>
    <t>Pathfinder Academy</t>
  </si>
  <si>
    <t>PATHFINDER ACADEMY</t>
  </si>
  <si>
    <t>(480) 986-7071</t>
  </si>
  <si>
    <t>(480) 986-9858</t>
  </si>
  <si>
    <t>Phoenix Hebrew Academy - 072097001</t>
  </si>
  <si>
    <t>072097000</t>
  </si>
  <si>
    <t>Phoenix Hebrew Academy</t>
  </si>
  <si>
    <t>072097001</t>
  </si>
  <si>
    <t>Ridgeline Academy, Inc.</t>
  </si>
  <si>
    <t>Saddleback Elementary School - 110220109</t>
  </si>
  <si>
    <t>110220109</t>
  </si>
  <si>
    <t>Self Development Academy-Phoenix - 078256101</t>
  </si>
  <si>
    <t>078256000</t>
  </si>
  <si>
    <t>Self Development Academy-Phoenix</t>
  </si>
  <si>
    <t>078256101</t>
  </si>
  <si>
    <t>SELF DEVELOPMENT ACADEMY-PHOENIX</t>
  </si>
  <si>
    <t>EDKEY, INC. - SEQUOIA DEAF SCHOOL</t>
  </si>
  <si>
    <t>Sonoran Foothills - 070297150</t>
  </si>
  <si>
    <t>070297150</t>
  </si>
  <si>
    <t>Sonoran Foothills</t>
  </si>
  <si>
    <t>(623) 445-8400</t>
  </si>
  <si>
    <t>Sossaman Middle School - 070260151</t>
  </si>
  <si>
    <t>070260151</t>
  </si>
  <si>
    <t>SOSSAMAN MIDDLE SCHOOL</t>
  </si>
  <si>
    <t>South Verde Technology Magnet</t>
  </si>
  <si>
    <t>Southwest Education Center-Tolleson - 072146005</t>
  </si>
  <si>
    <t>072146005</t>
  </si>
  <si>
    <t>Southwest Education Center-Tolleson</t>
  </si>
  <si>
    <t>St. Michael Indian School</t>
  </si>
  <si>
    <t>Sunflower School - 070211134</t>
  </si>
  <si>
    <t>070211134</t>
  </si>
  <si>
    <t>Sunflower School</t>
  </si>
  <si>
    <t>SUNFLOWER SCHOOL</t>
  </si>
  <si>
    <t>LINDA ABRIL EDUCATIONAL ACADEMY</t>
  </si>
  <si>
    <t>Sweetwater Community School - 070269065</t>
  </si>
  <si>
    <t>070269065</t>
  </si>
  <si>
    <t>Sweetwater Community School</t>
  </si>
  <si>
    <t>SWEETWATER COMMUNITY SCHOOL</t>
  </si>
  <si>
    <t>(602) 449-2090</t>
  </si>
  <si>
    <t>Tartesso Elementary School - 070290102</t>
  </si>
  <si>
    <t>070290102</t>
  </si>
  <si>
    <t>TARTESSO ELEMENTARY SCHOOL</t>
  </si>
  <si>
    <t>(623) 474-5403</t>
  </si>
  <si>
    <t>(623) 474-5441</t>
  </si>
  <si>
    <t>Territorial Early Childhood Center - 130251103</t>
  </si>
  <si>
    <t>Territorial Early Childhood Center</t>
  </si>
  <si>
    <t>The Early Career Academy - 078271001</t>
  </si>
  <si>
    <t>078271000</t>
  </si>
  <si>
    <t>ECA - Arizona, Inc.</t>
  </si>
  <si>
    <t>078271001</t>
  </si>
  <si>
    <t>The Early Career Academy</t>
  </si>
  <si>
    <t>THE EARLY CAREER ACADEMY</t>
  </si>
  <si>
    <t>(602) 734-7364</t>
  </si>
  <si>
    <t>(602) 437-7505</t>
  </si>
  <si>
    <t>T'iis Nazbas Community School - 014308001</t>
  </si>
  <si>
    <t>014308000</t>
  </si>
  <si>
    <t>T'iis Nazbas Community School</t>
  </si>
  <si>
    <t>014308001</t>
  </si>
  <si>
    <t>TONALEA K-8</t>
  </si>
  <si>
    <t>Tumbleweed Group Home III - 072704003</t>
  </si>
  <si>
    <t>072704003</t>
  </si>
  <si>
    <t>Tumbleweed Group Home III</t>
  </si>
  <si>
    <t>Unity House - 072785005</t>
  </si>
  <si>
    <t>072785005</t>
  </si>
  <si>
    <t>Unity House</t>
  </si>
  <si>
    <t>Verrado Heritage Elementary School - 070479115</t>
  </si>
  <si>
    <t>070479115</t>
  </si>
  <si>
    <t>Verrado Heritage Elementary School</t>
  </si>
  <si>
    <t>VERRADO HERITAGE ELEMENTARY SCHOOL</t>
  </si>
  <si>
    <t>272 E SAGEBRUSH ST</t>
  </si>
  <si>
    <t>Vista del Sur Accelerated - 070459103</t>
  </si>
  <si>
    <t>Vista del Sur Accelerated</t>
  </si>
  <si>
    <t>Vulture Peak Middle School - 070209103</t>
  </si>
  <si>
    <t>070209103</t>
  </si>
  <si>
    <t>VULTURE PEAK MIDDLE SCHOOL</t>
  </si>
  <si>
    <t>920 SOUTH VULTURE MINE RD.</t>
  </si>
  <si>
    <t>You do not need to enter information on this page except Contractors’ Name.</t>
  </si>
  <si>
    <t>SEEDS SITE TYPES</t>
  </si>
  <si>
    <t>Benefits Office</t>
  </si>
  <si>
    <t>Church</t>
  </si>
  <si>
    <t>Community Center</t>
  </si>
  <si>
    <t>Early Child Care</t>
  </si>
  <si>
    <t>Emergency Food</t>
  </si>
  <si>
    <t>Farmers Market</t>
  </si>
  <si>
    <t>Garden/Farm</t>
  </si>
  <si>
    <t>Health Center</t>
  </si>
  <si>
    <t>Housing</t>
  </si>
  <si>
    <t>Library</t>
  </si>
  <si>
    <t>Other</t>
  </si>
  <si>
    <t>Parks and Recreation</t>
  </si>
  <si>
    <t>School</t>
  </si>
  <si>
    <t>Senior Services</t>
  </si>
  <si>
    <t>Store</t>
  </si>
  <si>
    <t>Youth Development</t>
  </si>
  <si>
    <t>City</t>
  </si>
  <si>
    <t>State</t>
  </si>
  <si>
    <t>Zip</t>
  </si>
  <si>
    <t>CITY</t>
  </si>
  <si>
    <t>STATE</t>
  </si>
  <si>
    <t>ZIP</t>
  </si>
  <si>
    <t>Local Agency</t>
  </si>
  <si>
    <t>UA-Apache</t>
  </si>
  <si>
    <t>UA-Cochise</t>
  </si>
  <si>
    <t>UA-Graham</t>
  </si>
  <si>
    <t>UA-Greenlee</t>
  </si>
  <si>
    <t>UA-La Paz</t>
  </si>
  <si>
    <t>UA-Maricopa</t>
  </si>
  <si>
    <t>UA-Mohave</t>
  </si>
  <si>
    <t>UA-Navajo</t>
  </si>
  <si>
    <t>UA-Pima</t>
  </si>
  <si>
    <t>UA-Pinal</t>
  </si>
  <si>
    <t>UA-Santa Cruz</t>
  </si>
  <si>
    <t>UA-Yavapai</t>
  </si>
  <si>
    <t>Community</t>
  </si>
  <si>
    <t>CTDS</t>
  </si>
  <si>
    <t>School District</t>
  </si>
  <si>
    <t>Data Source</t>
  </si>
  <si>
    <t>SNAP Redemption</t>
  </si>
  <si>
    <t>Census Data</t>
  </si>
  <si>
    <t>CACFP Mapper</t>
  </si>
  <si>
    <t>SFSP</t>
  </si>
  <si>
    <t>National School Lunch Program (NSLP)</t>
  </si>
  <si>
    <t>Community Eligibility Provision (CEP)</t>
  </si>
  <si>
    <t>Program Participation</t>
  </si>
  <si>
    <t>Qualifying Data Field 1</t>
  </si>
  <si>
    <t>SponsorName</t>
  </si>
  <si>
    <t>SponsorCTDS</t>
  </si>
  <si>
    <t>SiteName</t>
  </si>
  <si>
    <t>SiteCTDS</t>
  </si>
  <si>
    <t>SponsorEntityID</t>
  </si>
  <si>
    <t>Academy Del Sol - Hope</t>
  </si>
  <si>
    <t>108734002</t>
  </si>
  <si>
    <t>ACCEL</t>
  </si>
  <si>
    <t>072164000</t>
  </si>
  <si>
    <t>ACCEL Metro Campus</t>
  </si>
  <si>
    <t>072164001</t>
  </si>
  <si>
    <t>AIBT Non-Profit Charter High School - Phoenix</t>
  </si>
  <si>
    <t>078793000</t>
  </si>
  <si>
    <t>RCB Medical Arts Academy</t>
  </si>
  <si>
    <t>078793201</t>
  </si>
  <si>
    <t>Ajo High School</t>
  </si>
  <si>
    <t>100215002</t>
  </si>
  <si>
    <t>Cordova Elementary School</t>
  </si>
  <si>
    <t>Arizona Cultural Academy</t>
  </si>
  <si>
    <t>072006000</t>
  </si>
  <si>
    <t>072006001</t>
  </si>
  <si>
    <t>ASDB/Child Nutrition Program</t>
  </si>
  <si>
    <t>Life Learning Academy</t>
  </si>
  <si>
    <t>211002201</t>
  </si>
  <si>
    <t>Alternative High School (Indian Oasis High School)</t>
  </si>
  <si>
    <t>100240205</t>
  </si>
  <si>
    <t>Alternative Middle School (Indian Oasis Middle School)</t>
  </si>
  <si>
    <t>100240105</t>
  </si>
  <si>
    <t>Baboquivari Middle School</t>
  </si>
  <si>
    <t>100240103</t>
  </si>
  <si>
    <t>Orangedale Early Learning Center</t>
  </si>
  <si>
    <t>070431106</t>
  </si>
  <si>
    <t>020209202</t>
  </si>
  <si>
    <t>130228204</t>
  </si>
  <si>
    <t>Byron A. Barry School</t>
  </si>
  <si>
    <t>070483117</t>
  </si>
  <si>
    <t>110502005</t>
  </si>
  <si>
    <t>070293106</t>
  </si>
  <si>
    <t>070293105</t>
  </si>
  <si>
    <t>070293108</t>
  </si>
  <si>
    <t>070293107</t>
  </si>
  <si>
    <t>Chinle Educational Resource Center</t>
  </si>
  <si>
    <t>Jefferson Preparatory High School</t>
  </si>
  <si>
    <t>078549002</t>
  </si>
  <si>
    <t>Dishchii'bikoh Community School</t>
  </si>
  <si>
    <t>108720102</t>
  </si>
  <si>
    <t>Cochise County Juvenile Detention</t>
  </si>
  <si>
    <t>211012000</t>
  </si>
  <si>
    <t>AOC-Cochise County Juvenile Dentention Centre</t>
  </si>
  <si>
    <t>211012001</t>
  </si>
  <si>
    <t>128704000</t>
  </si>
  <si>
    <t>128704001</t>
  </si>
  <si>
    <t>ACES-Tempe</t>
  </si>
  <si>
    <t>Daisy Education Corporation dba Paragon Science Academy</t>
  </si>
  <si>
    <t>078544000</t>
  </si>
  <si>
    <t>Paragon Science Academy</t>
  </si>
  <si>
    <t>078544101</t>
  </si>
  <si>
    <t>014005011</t>
  </si>
  <si>
    <t>033904013</t>
  </si>
  <si>
    <t>EAGLE College Prep Mesa, LLC.</t>
  </si>
  <si>
    <t>American Heritage Academy - Camp Verde</t>
  </si>
  <si>
    <t>138754003</t>
  </si>
  <si>
    <t>American Heritage Academy - Cottonwood</t>
  </si>
  <si>
    <t>138754001</t>
  </si>
  <si>
    <t>Children First Leadership Academy</t>
  </si>
  <si>
    <t>Edkey, Inc. - Sequoia Deaf School</t>
  </si>
  <si>
    <t>Sequoia Village High School</t>
  </si>
  <si>
    <t>078917005</t>
  </si>
  <si>
    <t>Empower Collegiate Academy</t>
  </si>
  <si>
    <t>078401002</t>
  </si>
  <si>
    <t>Mountain Vista Academy</t>
  </si>
  <si>
    <t>110201503</t>
  </si>
  <si>
    <t>110201203</t>
  </si>
  <si>
    <t>110201108</t>
  </si>
  <si>
    <t>050207204</t>
  </si>
  <si>
    <t>Mt. Turnbull Elementary School</t>
  </si>
  <si>
    <t>050207103</t>
  </si>
  <si>
    <t>Glendale Landmark School</t>
  </si>
  <si>
    <t>014005012</t>
  </si>
  <si>
    <t>Happy Valley East</t>
  </si>
  <si>
    <t>104001011</t>
  </si>
  <si>
    <t>Bridges Elementary School</t>
  </si>
  <si>
    <t>070260112</t>
  </si>
  <si>
    <t>James Sandoval Preparatory High School</t>
  </si>
  <si>
    <t>078928000</t>
  </si>
  <si>
    <t>Crown Point High School</t>
  </si>
  <si>
    <t>078928201</t>
  </si>
  <si>
    <t>Helena #4</t>
  </si>
  <si>
    <t>072796004</t>
  </si>
  <si>
    <t>014011004</t>
  </si>
  <si>
    <t>Keams Canyon Elementary School</t>
  </si>
  <si>
    <t>Paseo Pointe School</t>
  </si>
  <si>
    <t>070459108</t>
  </si>
  <si>
    <t>ACES-Peoria</t>
  </si>
  <si>
    <t>ACES-Phoenix West</t>
  </si>
  <si>
    <t>Fine Arts Academy</t>
  </si>
  <si>
    <t>070465109</t>
  </si>
  <si>
    <t>Gladden Farms Elementary</t>
  </si>
  <si>
    <t>100206123</t>
  </si>
  <si>
    <t>Picture Rocks Elementary</t>
  </si>
  <si>
    <t>Great Hearts Academies - Maryvale Prep</t>
  </si>
  <si>
    <t>Mohave Accelerated Elementary School</t>
  </si>
  <si>
    <t>088703101</t>
  </si>
  <si>
    <t>Mohave Accelerated Elementary School East</t>
  </si>
  <si>
    <t>088703102</t>
  </si>
  <si>
    <t>Nazlini Community School</t>
  </si>
  <si>
    <t>013902000</t>
  </si>
  <si>
    <t>013902001</t>
  </si>
  <si>
    <t>Encanto School</t>
  </si>
  <si>
    <t>070408103</t>
  </si>
  <si>
    <t>Montecito Community School</t>
  </si>
  <si>
    <t>070408105</t>
  </si>
  <si>
    <t>Pensar Academy</t>
  </si>
  <si>
    <t>078238000</t>
  </si>
  <si>
    <t>078238001</t>
  </si>
  <si>
    <t>072119003</t>
  </si>
  <si>
    <t>078267001</t>
  </si>
  <si>
    <t>078277001</t>
  </si>
  <si>
    <t>PHX DAY SCH/MD</t>
  </si>
  <si>
    <t>Phoenix Educational Resource Center</t>
  </si>
  <si>
    <t>Linda Abril Educational Academy</t>
  </si>
  <si>
    <t>Phoenix Coding Academy</t>
  </si>
  <si>
    <t>070510283</t>
  </si>
  <si>
    <t>Pima Prevention Partnership-Tucson</t>
  </si>
  <si>
    <t>108711001</t>
  </si>
  <si>
    <t>PLC Arts Academy at Scottsdale, Inc.</t>
  </si>
  <si>
    <t>078598000</t>
  </si>
  <si>
    <t>078598001</t>
  </si>
  <si>
    <t>Newell Barney Middle School</t>
  </si>
  <si>
    <t>Red Mesa High School</t>
  </si>
  <si>
    <t>010227204</t>
  </si>
  <si>
    <t>Red Mesa Junior High School</t>
  </si>
  <si>
    <t>010227103</t>
  </si>
  <si>
    <t>Maricopa Institute of Technology</t>
  </si>
  <si>
    <t>070402103</t>
  </si>
  <si>
    <t>078239001</t>
  </si>
  <si>
    <t>093906013</t>
  </si>
  <si>
    <t>040220103</t>
  </si>
  <si>
    <t>Copper Ridge School</t>
  </si>
  <si>
    <t>Tonalea K-8</t>
  </si>
  <si>
    <t>033904014</t>
  </si>
  <si>
    <t>Sedona Red Rock Junior/Senior High School</t>
  </si>
  <si>
    <t>Seligman Elementary School</t>
  </si>
  <si>
    <t>130240101</t>
  </si>
  <si>
    <t>Casa Kokopeli</t>
  </si>
  <si>
    <t>072781008</t>
  </si>
  <si>
    <t>The Grande Innovation Academy</t>
  </si>
  <si>
    <t>118717000</t>
  </si>
  <si>
    <t>The Grande Innovation</t>
  </si>
  <si>
    <t>118717001</t>
  </si>
  <si>
    <t>Tiisyaakin Residential Hall, Inc</t>
  </si>
  <si>
    <t>094012000</t>
  </si>
  <si>
    <t>Tiisyaakin Residential Hall, Inc.</t>
  </si>
  <si>
    <t>094012001</t>
  </si>
  <si>
    <t>Tucson Country Day School, Inc.</t>
  </si>
  <si>
    <t>108773000</t>
  </si>
  <si>
    <t>Tucson Country Day School</t>
  </si>
  <si>
    <t>108773101</t>
  </si>
  <si>
    <t>Desert Cove</t>
  </si>
  <si>
    <t>072704007</t>
  </si>
  <si>
    <t>072704008</t>
  </si>
  <si>
    <t>Willetta</t>
  </si>
  <si>
    <t>072704006</t>
  </si>
  <si>
    <t>100220119</t>
  </si>
  <si>
    <t>Copper Ridge Elementary</t>
  </si>
  <si>
    <t>100220117</t>
  </si>
  <si>
    <t>100220120</t>
  </si>
  <si>
    <t>100220205</t>
  </si>
  <si>
    <t>Riverbend Prep</t>
  </si>
  <si>
    <t>1557 W PRINCE RD</t>
  </si>
  <si>
    <t>(480) 472-4300</t>
  </si>
  <si>
    <t>2920 NORTH 7TH STREET</t>
  </si>
  <si>
    <t>(602) 222-9278</t>
  </si>
  <si>
    <t>(602) 801-3871</t>
  </si>
  <si>
    <t>(602) 496-3100</t>
  </si>
  <si>
    <t>PO BOX 248</t>
  </si>
  <si>
    <t>PO BOX 427</t>
  </si>
  <si>
    <t>BRIDGES ELEMENTARY SCHOOL</t>
  </si>
  <si>
    <t>(480) 472-4075</t>
  </si>
  <si>
    <t>(480) 472-8500</t>
  </si>
  <si>
    <t>BYRON A. BARRY SCHOOL</t>
  </si>
  <si>
    <t>(480) 472-2900</t>
  </si>
  <si>
    <t>COPPER CREEK ELEMENTARY SCHOOL</t>
  </si>
  <si>
    <t>(602) 710-1101</t>
  </si>
  <si>
    <t>(480) 472-4000</t>
  </si>
  <si>
    <t>CROWN POINT HIGH SCHOOL</t>
  </si>
  <si>
    <t>(623) 845-0781</t>
  </si>
  <si>
    <t>(623) 849-2840</t>
  </si>
  <si>
    <t>DESERT SUN ACADEMY</t>
  </si>
  <si>
    <t>(602) 449-4105</t>
  </si>
  <si>
    <t>(480) 472-3000</t>
  </si>
  <si>
    <t>1313 W. MEDINA AVE.</t>
  </si>
  <si>
    <t>(480) 472-3685</t>
  </si>
  <si>
    <t>(480) 472-9350</t>
  </si>
  <si>
    <t>ECHO CANYON K-8</t>
  </si>
  <si>
    <t>(480) 472-5200</t>
  </si>
  <si>
    <t>(480) 472-4700</t>
  </si>
  <si>
    <t>(602) 283-5720</t>
  </si>
  <si>
    <t>EMPOWER COLLEGIATE ACADEMY</t>
  </si>
  <si>
    <t>2411 W COLTER ST</t>
  </si>
  <si>
    <t>ENCANTO SCHOOL</t>
  </si>
  <si>
    <t>(480) 472-7300</t>
  </si>
  <si>
    <t>(623) 249-3211</t>
  </si>
  <si>
    <t>(480) 472-8600</t>
  </si>
  <si>
    <t>(480) 472-9800</t>
  </si>
  <si>
    <t>FINE ARTS ACADEMY</t>
  </si>
  <si>
    <t>FRANKLIN EAST ELEMENTARY SCHOOL</t>
  </si>
  <si>
    <t>(480) 472-6500</t>
  </si>
  <si>
    <t>(480) 470-5400</t>
  </si>
  <si>
    <t>(480) 472-8300</t>
  </si>
  <si>
    <t>GANADO PRIMARY SCHOOL</t>
  </si>
  <si>
    <t>(480) 472-9200</t>
  </si>
  <si>
    <t>(480) 472-7400</t>
  </si>
  <si>
    <t xml:space="preserve"> </t>
  </si>
  <si>
    <t>(480) 472-7500</t>
  </si>
  <si>
    <t>(480) 472-7550</t>
  </si>
  <si>
    <t>(480) 472-5600</t>
  </si>
  <si>
    <t>HORSESHOE TRAILS ELEMENTARY SCHOOL</t>
  </si>
  <si>
    <t>(480) 472-1700</t>
  </si>
  <si>
    <t>(480) 472-7700</t>
  </si>
  <si>
    <t>(480) 472-8700</t>
  </si>
  <si>
    <t>JEFFERSON PREPARATORY HIGH SCHOOL</t>
  </si>
  <si>
    <t>16635 N 51ST AVE</t>
  </si>
  <si>
    <t>(602) 595-2990</t>
  </si>
  <si>
    <t>(602) 595-2440</t>
  </si>
  <si>
    <t>(480) 472-6200</t>
  </si>
  <si>
    <t>(480) 472-5100</t>
  </si>
  <si>
    <t>(480) 472-2400</t>
  </si>
  <si>
    <t>(480) 541-5800</t>
  </si>
  <si>
    <t>(480) 472-8750</t>
  </si>
  <si>
    <t>(480) 472-5500</t>
  </si>
  <si>
    <t>(480) 472-6400</t>
  </si>
  <si>
    <t>(480) 472-6300</t>
  </si>
  <si>
    <t>LONE MOUNTAIN ELEMENTARY SCHOOL</t>
  </si>
  <si>
    <t>(480) 472-6550</t>
  </si>
  <si>
    <t>(480) 472-1400</t>
  </si>
  <si>
    <t>(480) 472-7800</t>
  </si>
  <si>
    <t>(480) 472-8800</t>
  </si>
  <si>
    <t>MARICOPA INSTITUTE OF TECHNOLOGY</t>
  </si>
  <si>
    <t>(602) 477-8900</t>
  </si>
  <si>
    <t>(602) 272-8378</t>
  </si>
  <si>
    <t>(602) 552-1427</t>
  </si>
  <si>
    <t>(480) 472-5900</t>
  </si>
  <si>
    <t>MOHAVE ACCELERATED ELEMENTARY SCHOOL</t>
  </si>
  <si>
    <t>(928) 704-9345</t>
  </si>
  <si>
    <t>MOHAVE ACCELERATED ELEMENTARY SCHOOL EAST</t>
  </si>
  <si>
    <t>MONTECITO COMMUNITY SCHOOL</t>
  </si>
  <si>
    <t>(602) 707-2500</t>
  </si>
  <si>
    <t>(480) 472-6900</t>
  </si>
  <si>
    <t>MT. TURNBULL ACADEMY</t>
  </si>
  <si>
    <t>PO BOX 28</t>
  </si>
  <si>
    <t>(928) 475-3050</t>
  </si>
  <si>
    <t>(928) 475-3051</t>
  </si>
  <si>
    <t>MT. TURNBULL ELEMENTARY SCHOOL</t>
  </si>
  <si>
    <t>PO BOX 100</t>
  </si>
  <si>
    <t>(480) 472-7850</t>
  </si>
  <si>
    <t>ORANGEDALE EARLY LEARNING CENTER</t>
  </si>
  <si>
    <t>4825 E ROOSEVELT ST</t>
  </si>
  <si>
    <t>(602) 629-6820</t>
  </si>
  <si>
    <t>(602) 629-6815</t>
  </si>
  <si>
    <t>PARAGON SCIENCE ACADEMY</t>
  </si>
  <si>
    <t>(480) 814-1600</t>
  </si>
  <si>
    <t>(480) 814-1661</t>
  </si>
  <si>
    <t>PASEO POINTE SCHOOL</t>
  </si>
  <si>
    <t>(602) 304-2040</t>
  </si>
  <si>
    <t>(480) 472-9700</t>
  </si>
  <si>
    <t>PENSAR ACADEMY</t>
  </si>
  <si>
    <t>(602) 348-3977</t>
  </si>
  <si>
    <t>(602) 623-8777</t>
  </si>
  <si>
    <t>(602) 792-0495</t>
  </si>
  <si>
    <t>PHOENIX CODING ACADEMY</t>
  </si>
  <si>
    <t>40 EAST HILDAGO AVENUE</t>
  </si>
  <si>
    <t>(602) 492-1722</t>
  </si>
  <si>
    <t>(602) 842-1722</t>
  </si>
  <si>
    <t>(602) 441-0570</t>
  </si>
  <si>
    <t>PINNACLE PEAK PREPARATORY</t>
  </si>
  <si>
    <t>PLC ARTS ACADEMY AT SCOTTSDALE, INC.</t>
  </si>
  <si>
    <t>(480) 472-3700</t>
  </si>
  <si>
    <t>(480) 472-6700</t>
  </si>
  <si>
    <t>(480) 472-2100</t>
  </si>
  <si>
    <t>RCB MEDICAL ARTS ACADEMY</t>
  </si>
  <si>
    <t>RED MESA HIGH SCHOOL</t>
  </si>
  <si>
    <t>RED MESA JUNIOR HIGH SCHOOL</t>
  </si>
  <si>
    <t>HWY 160 MILEPOST 448</t>
  </si>
  <si>
    <t>(480) 472-8000</t>
  </si>
  <si>
    <t>(480) 472-7900</t>
  </si>
  <si>
    <t>(480) 472-2300</t>
  </si>
  <si>
    <t>(480) 472-6600</t>
  </si>
  <si>
    <t>(480) 472-4200</t>
  </si>
  <si>
    <t>(480) 472-8400</t>
  </si>
  <si>
    <t>PO BOX 519</t>
  </si>
  <si>
    <t>(928) 475-2431</t>
  </si>
  <si>
    <t>SAN PEDRO VALLEY HIGH SCHOOL</t>
  </si>
  <si>
    <t>260 S. PATAGONIA ST.</t>
  </si>
  <si>
    <t>(520) 720-6726</t>
  </si>
  <si>
    <t>(520) 586-6189</t>
  </si>
  <si>
    <t>SEQUOIA ELEMENTARY SCHOOL</t>
  </si>
  <si>
    <t>SEQUOIA SECONDARY SCHOOL</t>
  </si>
  <si>
    <t>SEQUOIA VILLAGE HIGH SCHOOL</t>
  </si>
  <si>
    <t>SHUMWAY LEADERSHIP ACADEMY</t>
  </si>
  <si>
    <t>(480) 472-9900</t>
  </si>
  <si>
    <t>(480) 472-8900</t>
  </si>
  <si>
    <t>(480) 472-2700</t>
  </si>
  <si>
    <t>(480) 472-9000</t>
  </si>
  <si>
    <t>(480) 472-3500</t>
  </si>
  <si>
    <t>(480) 472-1500</t>
  </si>
  <si>
    <t>TRAILSIDE POINT PERFORMING ARTS ACADEMY</t>
  </si>
  <si>
    <t>(480) 472-4100</t>
  </si>
  <si>
    <t>(480) 472-4800</t>
  </si>
  <si>
    <t>(480) 472-4400</t>
  </si>
  <si>
    <t>(480) 472-5000</t>
  </si>
  <si>
    <t>(480) 472-4900</t>
  </si>
  <si>
    <t>(480) 472-9250</t>
  </si>
  <si>
    <t>(480) 308-7200</t>
  </si>
  <si>
    <t>F/R Percentage</t>
  </si>
  <si>
    <t>Acacia Elementary School - 100220119</t>
  </si>
  <si>
    <t>Academy Del Sol - Hope - 108734002</t>
  </si>
  <si>
    <t>ACCEL Metro Campus - 072164001</t>
  </si>
  <si>
    <t>ACES-Peoria - 072190001</t>
  </si>
  <si>
    <t>ACES-Phoenix West - 072190003</t>
  </si>
  <si>
    <t>ACES-Tempe - 072190002</t>
  </si>
  <si>
    <t>Ajo High School - 100215002</t>
  </si>
  <si>
    <t>Alternative High School (Indian Oasis High School) - 100240205</t>
  </si>
  <si>
    <t>Alternative Middle School (Indian Oasis Middle School) - 100240105</t>
  </si>
  <si>
    <t>American Heritage Academy - Camp Verde - 138754003</t>
  </si>
  <si>
    <t>American Heritage Academy - Cottonwood - 138754001</t>
  </si>
  <si>
    <t>AOC-Cochise County Juvenile Dentention Centre - 211012001</t>
  </si>
  <si>
    <t>Arizona Cultural Academy - 072006001</t>
  </si>
  <si>
    <t>ASDB/Child Nutrition Program - 001202058</t>
  </si>
  <si>
    <t>Aurora Day School West - 072119003</t>
  </si>
  <si>
    <t>Baboquivari Middle School - 100240103</t>
  </si>
  <si>
    <t>Bridges Elementary School - 070260112</t>
  </si>
  <si>
    <t>Byron A. Barry School - 070483117</t>
  </si>
  <si>
    <t>Casa Kokopeli - 072781008</t>
  </si>
  <si>
    <t>Casa Verde High School - 110502005</t>
  </si>
  <si>
    <t>Children First Leadership Academy - 138705003</t>
  </si>
  <si>
    <t>Copper Ridge Elementary - 100220117</t>
  </si>
  <si>
    <t>Copper Ridge School - 070248130</t>
  </si>
  <si>
    <t>Cordova Elementary School - 070468107</t>
  </si>
  <si>
    <t>Crown Point High School - 078928201</t>
  </si>
  <si>
    <t>Dennehotso Boarding School - 014005011</t>
  </si>
  <si>
    <t>Desert Cove - 072704007</t>
  </si>
  <si>
    <t>Desert Sun Academy - 070293106</t>
  </si>
  <si>
    <t>Desert Willow Elementary School - 070293105</t>
  </si>
  <si>
    <t>Dilcon Community School, Inc. - 033904013</t>
  </si>
  <si>
    <t>Edkey, Inc. - Sequoia Deaf School - 078744001</t>
  </si>
  <si>
    <t>Empower Collegiate Academy - 078401002</t>
  </si>
  <si>
    <t>Encanto School - 070408103</t>
  </si>
  <si>
    <t>Fine Arts Academy - 070465109</t>
  </si>
  <si>
    <t>Gladden Farms Elementary - 100206123</t>
  </si>
  <si>
    <t>Glendale Landmark School - 070440101</t>
  </si>
  <si>
    <t>Greasewood Springs Community School - 014005012</t>
  </si>
  <si>
    <t>Great Hearts Academies - Maryvale Prep - 078592001</t>
  </si>
  <si>
    <t>Havasupai Elementary School - 104001011</t>
  </si>
  <si>
    <t>Helena #4 - 072796004</t>
  </si>
  <si>
    <t>Horseshoe Trails Elementary School - 070293108</t>
  </si>
  <si>
    <t>Jefferson Preparatory High School - 078549002</t>
  </si>
  <si>
    <t>John F. Kennedy Day School - 104001007</t>
  </si>
  <si>
    <t>Kayenta Community School - 014011004</t>
  </si>
  <si>
    <t>Life Learning Academy - 211002201</t>
  </si>
  <si>
    <t>Linda Abril Educational Academy - 070510280</t>
  </si>
  <si>
    <t>Lone Mountain Elementary School - 070293107</t>
  </si>
  <si>
    <t>Maricopa Institute of Technology - 078239001</t>
  </si>
  <si>
    <t>Mesquite Elementary School - 100220120</t>
  </si>
  <si>
    <t>Mohave Accelerated Elementary School - 088703101</t>
  </si>
  <si>
    <t>Mohave Accelerated Elementary School East - 088703102</t>
  </si>
  <si>
    <t>Montecito Community School - 070408105</t>
  </si>
  <si>
    <t>Mountain View - 072704008</t>
  </si>
  <si>
    <t>Mountain Vista Academy - 110201503</t>
  </si>
  <si>
    <t>Mt. Turnbull Academy - 050207204</t>
  </si>
  <si>
    <t>Mt. Turnbull Elementary School - 050207103</t>
  </si>
  <si>
    <t>Nazlini Community School - 013902001</t>
  </si>
  <si>
    <t>Newell Barney Middle School - 070295121</t>
  </si>
  <si>
    <t>Orangedale Early Learning Center - 070431106</t>
  </si>
  <si>
    <t>Paragon Science Academy - 078544101</t>
  </si>
  <si>
    <t>Paseo Pointe School - 070459108</t>
  </si>
  <si>
    <t>Paulo Freire Freedom School - Downtown - 108720102</t>
  </si>
  <si>
    <t>Pensar Academy - 078238001</t>
  </si>
  <si>
    <t>Phoenix Coding Academy - 070510283</t>
  </si>
  <si>
    <t>PHX DAY SCH/MD - 001202041</t>
  </si>
  <si>
    <t>Picture Rocks Elementary - 100206116</t>
  </si>
  <si>
    <t>Pima Prevention Partnership-Tucson - 108711001</t>
  </si>
  <si>
    <t>PLC Arts Academy at Scottsdale, Inc. - 078598001</t>
  </si>
  <si>
    <t>RCB Medical Arts Academy - 078793201</t>
  </si>
  <si>
    <t>Red Mesa High School - 010227204</t>
  </si>
  <si>
    <t>Red Mesa Junior High School - 010227103</t>
  </si>
  <si>
    <t>Riverbend Prep - 078548101</t>
  </si>
  <si>
    <t>Salt River Elementary School - 093906013</t>
  </si>
  <si>
    <t>San Pedro Valley High School - 020209202</t>
  </si>
  <si>
    <t>San Tan Foothills High School - 110201203</t>
  </si>
  <si>
    <t>San Tan Heights Elementary - 110201108</t>
  </si>
  <si>
    <t>Seba Dalkai School - 033904014</t>
  </si>
  <si>
    <t>Sedona Red Rock Junior/Senior High School - 130209210</t>
  </si>
  <si>
    <t>Seligman Elementary School - 130240101</t>
  </si>
  <si>
    <t>Sequoia Village High School - 078917005</t>
  </si>
  <si>
    <t>South Verde Technology Magnet - 130228204</t>
  </si>
  <si>
    <t>The Grande Innovation - 118717001</t>
  </si>
  <si>
    <t>Tiisyaakin Residential Hall, Inc. - 094012001</t>
  </si>
  <si>
    <t>Tonalea Day School - 033904005</t>
  </si>
  <si>
    <t>Tonalea K-8 - 070248109</t>
  </si>
  <si>
    <t>Tucson Country Day School - 108773101</t>
  </si>
  <si>
    <t>Vail Academy &amp; High School - 100220205</t>
  </si>
  <si>
    <t>Willetta - 072704006</t>
  </si>
  <si>
    <t>AGUILA</t>
  </si>
  <si>
    <t>AZ</t>
  </si>
  <si>
    <t>ANTHEM</t>
  </si>
  <si>
    <t>ARLINGTON</t>
  </si>
  <si>
    <t>AVONDALE</t>
  </si>
  <si>
    <t>BENSON</t>
  </si>
  <si>
    <t>BISBEE</t>
  </si>
  <si>
    <t>BOWIE</t>
  </si>
  <si>
    <t>BUCKEYE</t>
  </si>
  <si>
    <t>BYLAS</t>
  </si>
  <si>
    <t>CASHION</t>
  </si>
  <si>
    <t>CHANDLER</t>
  </si>
  <si>
    <t>CHINLE</t>
  </si>
  <si>
    <t>COCHISE</t>
  </si>
  <si>
    <t>CONCHO</t>
  </si>
  <si>
    <t>COOLIDGE</t>
  </si>
  <si>
    <t>TUCSON</t>
  </si>
  <si>
    <t>DATELAND</t>
  </si>
  <si>
    <t>DOUGLAS</t>
  </si>
  <si>
    <t>DUNCAN</t>
  </si>
  <si>
    <t>ELFRIDA</t>
  </si>
  <si>
    <t>FLAGSTAFF</t>
  </si>
  <si>
    <t>FREDONIA</t>
  </si>
  <si>
    <t>GANADO</t>
  </si>
  <si>
    <t>GILBERT</t>
  </si>
  <si>
    <t>GLENDALE</t>
  </si>
  <si>
    <t>GLOBE</t>
  </si>
  <si>
    <t>GOODYEAR</t>
  </si>
  <si>
    <t>GUADALUPE</t>
  </si>
  <si>
    <t>HEBER</t>
  </si>
  <si>
    <t>HEREFORD</t>
  </si>
  <si>
    <t>HIGLEY</t>
  </si>
  <si>
    <t>HOLBROOK</t>
  </si>
  <si>
    <t>KAYENTA</t>
  </si>
  <si>
    <t>KINGMAN</t>
  </si>
  <si>
    <t>LAKESIDE</t>
  </si>
  <si>
    <t>LAVEEN</t>
  </si>
  <si>
    <t>LITTLEFIELD</t>
  </si>
  <si>
    <t>MARICOPA</t>
  </si>
  <si>
    <t>MCNARY</t>
  </si>
  <si>
    <t>MESA</t>
  </si>
  <si>
    <t>MIAMI</t>
  </si>
  <si>
    <t>MINDEN</t>
  </si>
  <si>
    <t>NV</t>
  </si>
  <si>
    <t>MORENCI</t>
  </si>
  <si>
    <t>MORRISTOWN</t>
  </si>
  <si>
    <t>NACO</t>
  </si>
  <si>
    <t>PAGE</t>
  </si>
  <si>
    <t>PARKS</t>
  </si>
  <si>
    <t>PAULDEN</t>
  </si>
  <si>
    <t>PAYSON</t>
  </si>
  <si>
    <t>PEARCE</t>
  </si>
  <si>
    <t>PEORIA</t>
  </si>
  <si>
    <t>PHOENIX</t>
  </si>
  <si>
    <t>PIMA</t>
  </si>
  <si>
    <t>PINE</t>
  </si>
  <si>
    <t>PINON</t>
  </si>
  <si>
    <t>POMERENE</t>
  </si>
  <si>
    <t>SAFFORD</t>
  </si>
  <si>
    <t>SANDERS</t>
  </si>
  <si>
    <t>SCOTTSDALE</t>
  </si>
  <si>
    <t>SHONTO</t>
  </si>
  <si>
    <t>SNOWFLAKE</t>
  </si>
  <si>
    <t>SOLOMON</t>
  </si>
  <si>
    <t>SPRINGERVILLE</t>
  </si>
  <si>
    <t>SURPRISE</t>
  </si>
  <si>
    <t>TAYLOR</t>
  </si>
  <si>
    <t>TEMPE</t>
  </si>
  <si>
    <t>THATCHER</t>
  </si>
  <si>
    <t>TOLLESON</t>
  </si>
  <si>
    <t>TOMBSTONE</t>
  </si>
  <si>
    <t>TONOPAH</t>
  </si>
  <si>
    <t>TOPOCK</t>
  </si>
  <si>
    <t>VERNON</t>
  </si>
  <si>
    <t>WADDELL</t>
  </si>
  <si>
    <t>WHITERIVER</t>
  </si>
  <si>
    <t>WICKENBURG</t>
  </si>
  <si>
    <t>WIKIEUP</t>
  </si>
  <si>
    <t>WILLCOX</t>
  </si>
  <si>
    <t>WILLIAMS</t>
  </si>
  <si>
    <t>WINKELMAN</t>
  </si>
  <si>
    <t>WINSLOW</t>
  </si>
  <si>
    <t>WITTMANN</t>
  </si>
  <si>
    <t>YOUNG</t>
  </si>
  <si>
    <t>YOUNGTOWN</t>
  </si>
  <si>
    <t>YUCCA</t>
  </si>
  <si>
    <t>APACHE JUNCTION</t>
  </si>
  <si>
    <t>BULLHEAD CITY</t>
  </si>
  <si>
    <t>CAVE CREEK</t>
  </si>
  <si>
    <t>COLORADO CITY</t>
  </si>
  <si>
    <t>DESERT HILLS</t>
  </si>
  <si>
    <t>DOLAN SPRINGS</t>
  </si>
  <si>
    <t>EL MIRAGE</t>
  </si>
  <si>
    <t>FORT DEFIANCE</t>
  </si>
  <si>
    <t>FORT MOHAVE</t>
  </si>
  <si>
    <t>FORT THOMAS</t>
  </si>
  <si>
    <t>GILA BEND</t>
  </si>
  <si>
    <t>GOLDEN VALLEY</t>
  </si>
  <si>
    <t>GRAND CANYON</t>
  </si>
  <si>
    <t>JOSEPH CITY</t>
  </si>
  <si>
    <t>KEAMS CANYON</t>
  </si>
  <si>
    <t>MOHAVE VALLEY</t>
  </si>
  <si>
    <t>NEW RIVER</t>
  </si>
  <si>
    <t>PALO VERDE</t>
  </si>
  <si>
    <t>PEACH SPRINGS</t>
  </si>
  <si>
    <t>QUEEN CREEK</t>
  </si>
  <si>
    <t>ROUND ROCK</t>
  </si>
  <si>
    <t>SAN CARLOS</t>
  </si>
  <si>
    <t>SAN SIMON</t>
  </si>
  <si>
    <t>SHOW LOW</t>
  </si>
  <si>
    <t>SIERRA VISTA</t>
  </si>
  <si>
    <t>ST JOHNS</t>
  </si>
  <si>
    <t>85936 0429</t>
  </si>
  <si>
    <t>SUN CITY</t>
  </si>
  <si>
    <t>TEEC NOS POS</t>
  </si>
  <si>
    <t>TONTO BASIN</t>
  </si>
  <si>
    <t>TUBA CITY</t>
  </si>
  <si>
    <t>Qualifying Data</t>
  </si>
  <si>
    <t>SNAP Redemption: $50,000+</t>
  </si>
  <si>
    <t>Census Data: &lt;6</t>
  </si>
  <si>
    <t>Census Data: 6-17</t>
  </si>
  <si>
    <t>Census Data: 18-64</t>
  </si>
  <si>
    <t>Census Data: 65+</t>
  </si>
  <si>
    <t>Census Data: All Ages</t>
  </si>
  <si>
    <t>CACFP Mapper: 0-12</t>
  </si>
  <si>
    <t>SFSP: SNAP-Ed Site Map</t>
  </si>
  <si>
    <t>SFSP: SFSP Mapper</t>
  </si>
  <si>
    <t>Other Justification</t>
  </si>
  <si>
    <t>Program Participation: Emergency Food Assistance Site</t>
  </si>
  <si>
    <t>Program Participation: SNAP Office</t>
  </si>
  <si>
    <t>Program Participation: WIC Office</t>
  </si>
  <si>
    <t>Program Participation: Head Start</t>
  </si>
  <si>
    <t>Program Participation: Public Housing Site</t>
  </si>
  <si>
    <t>Program Participation: FINI Site</t>
  </si>
  <si>
    <t>Program Participation: AHCCCS</t>
  </si>
  <si>
    <t>Program Participation: SSI</t>
  </si>
  <si>
    <t>Program Participation: TANF</t>
  </si>
  <si>
    <t>National School Lunch Program (NSLP): N/A</t>
  </si>
  <si>
    <t>Community Eligibility Provision (CEP): N/A</t>
  </si>
  <si>
    <t>Census Tract #
(If applicable)</t>
  </si>
  <si>
    <t>Report Date
(Census/
NSLP only)</t>
  </si>
  <si>
    <t>GAVILAN PEAK SCHOOL</t>
  </si>
  <si>
    <t>2701 W MEMORIAL DR</t>
  </si>
  <si>
    <t>ANTHEM AZ 85086 -4955</t>
  </si>
  <si>
    <t>NORTERRA CANYON SCHOOL</t>
  </si>
  <si>
    <t>2200 W MAYA WAY</t>
  </si>
  <si>
    <t>PHOENIX AZ 85085 -1737</t>
  </si>
  <si>
    <t>10444 N 39TH AVE</t>
  </si>
  <si>
    <t>PHOENIX AZ 85051 -1179</t>
  </si>
  <si>
    <t>3021 W EVANS DR</t>
  </si>
  <si>
    <t>PHOENIX AZ 85053 -5748</t>
  </si>
  <si>
    <t>TUCSON AZ 85705 -3023</t>
  </si>
  <si>
    <t>6633 W CAMELBACK RD</t>
  </si>
  <si>
    <t>PHOENIX AZ 85033 -1614</t>
  </si>
  <si>
    <t>7624 W INDIAN SCHOOL RD</t>
  </si>
  <si>
    <t>PHOENIX AZ 85033 -3009</t>
  </si>
  <si>
    <t>PHOENIX AZ 85006 -3324</t>
  </si>
  <si>
    <t>PHOENIX AZ 85015 -5904</t>
  </si>
  <si>
    <t>738 S LONGMORE</t>
  </si>
  <si>
    <t>MESA AZ 85202 -1908</t>
  </si>
  <si>
    <t>2323 W PARKSIDE LN</t>
  </si>
  <si>
    <t>PHOENIX AZ 85027 -1256</t>
  </si>
  <si>
    <t>530 E RILEY DR</t>
  </si>
  <si>
    <t>AVONDALE AZ 85323 -2154</t>
  </si>
  <si>
    <t>PO BOX 218</t>
  </si>
  <si>
    <t>AGUILA AZ 85320 -0218</t>
  </si>
  <si>
    <t>5800 S FOREST AVE</t>
  </si>
  <si>
    <t>TEMPE AZ 85283 -2816</t>
  </si>
  <si>
    <t>4848 S 2ND ST</t>
  </si>
  <si>
    <t>PHOENIX AZ 85040 -2122</t>
  </si>
  <si>
    <t>5625 S 51ST AVE</t>
  </si>
  <si>
    <t>LAVEEN AZ 85339 -6300</t>
  </si>
  <si>
    <t>16428 N 21ST ST</t>
  </si>
  <si>
    <t>PHOENIX AZ 85022 -2904</t>
  </si>
  <si>
    <t>WHITERIVER AZ 85941 -0190</t>
  </si>
  <si>
    <t>1441 S 27TH AVE</t>
  </si>
  <si>
    <t>PHOENIX AZ 85009 -6451</t>
  </si>
  <si>
    <t>3839 W CAMELBACK RD</t>
  </si>
  <si>
    <t>PHOENIX AZ 85019 -2512</t>
  </si>
  <si>
    <t>5725 N 27TH AVE</t>
  </si>
  <si>
    <t>PHOENIX AZ 85017 -2657</t>
  </si>
  <si>
    <t>5827 N 35TH AVE</t>
  </si>
  <si>
    <t>PHOENIX AZ 85017 -1915</t>
  </si>
  <si>
    <t>PHOENIX AZ 85009 -2416</t>
  </si>
  <si>
    <t>9750 N 87TH AVE</t>
  </si>
  <si>
    <t>PEORIA AZ 85345 -7016</t>
  </si>
  <si>
    <t>PHOENIX AZ 85051 -3926</t>
  </si>
  <si>
    <t>8455 W VIRGINIA AVE</t>
  </si>
  <si>
    <t>PHOENIX AZ 85037 -3530</t>
  </si>
  <si>
    <t>41900 N 42ND AVE</t>
  </si>
  <si>
    <t>ANTHEM AZ 85086 -1595</t>
  </si>
  <si>
    <t>827 E 6TH AVE</t>
  </si>
  <si>
    <t>MESA AZ 85204 -2603</t>
  </si>
  <si>
    <t>7878 N 16TH ST STE 150</t>
  </si>
  <si>
    <t>PHOENIX AZ 85020 -4470</t>
  </si>
  <si>
    <t>PHOENIX AZ 85042 -5522</t>
  </si>
  <si>
    <t>12121 N 124TH ST</t>
  </si>
  <si>
    <t>SCOTTSDALE AZ 85259 -3473</t>
  </si>
  <si>
    <t>4730 W CAMPBELL AVE</t>
  </si>
  <si>
    <t>PHOENIX AZ 85031 -1404</t>
  </si>
  <si>
    <t>1515 NW JACARANDA PKWY</t>
  </si>
  <si>
    <t>CHANDLER AZ 85248 -3602</t>
  </si>
  <si>
    <t>3102 N 56TH ST STE 300</t>
  </si>
  <si>
    <t>PHOENIX AZ 85018 -6606</t>
  </si>
  <si>
    <t>41020 N FREEDOM WAY</t>
  </si>
  <si>
    <t>ANTHEM AZ 85086 -2520</t>
  </si>
  <si>
    <t>8633 W JOHN CABOT RD</t>
  </si>
  <si>
    <t>PEORIA AZ 85382 -0879</t>
  </si>
  <si>
    <t>8045 N 47TH AVE</t>
  </si>
  <si>
    <t>GLENDALE AZ 85302 -6402</t>
  </si>
  <si>
    <t>PHOENIX AZ 85018 -5417</t>
  </si>
  <si>
    <t>PO BOX 1929</t>
  </si>
  <si>
    <t>SURPRISE AZ 85378 -1929</t>
  </si>
  <si>
    <t>1150 W ERIE ST</t>
  </si>
  <si>
    <t>CHANDLER AZ 85224 -4316</t>
  </si>
  <si>
    <t>191 W OAKLAND ST</t>
  </si>
  <si>
    <t>CHANDLER AZ 85225 -4598</t>
  </si>
  <si>
    <t>TUCSON AZ 85712 -2235</t>
  </si>
  <si>
    <t>ARIZONA CONSERVATORY FOR ARTS AND ACADEMICS ELEMENTARY SCHOOL</t>
  </si>
  <si>
    <t>1460 S HORNE</t>
  </si>
  <si>
    <t>MESA AZ 85204 -5760</t>
  </si>
  <si>
    <t>8803 W VAN BUREN ST</t>
  </si>
  <si>
    <t>TOLLESON AZ 85353 -3101</t>
  </si>
  <si>
    <t>9410 S 355TH AVE</t>
  </si>
  <si>
    <t>ARLINGTON AZ 85322 -8134</t>
  </si>
  <si>
    <t>TEMPE AZ 85282 -7216</t>
  </si>
  <si>
    <t>3820 E NISBET RD</t>
  </si>
  <si>
    <t>PHOENIX AZ 85032 -4639</t>
  </si>
  <si>
    <t>7490 W UNION HILLS DR</t>
  </si>
  <si>
    <t>GLENDALE AZ 85308 -8151</t>
  </si>
  <si>
    <t>4535 W CHOLLA ST</t>
  </si>
  <si>
    <t>GLENDALE AZ 85304 -3535</t>
  </si>
  <si>
    <t>2020 W DURANGO ST</t>
  </si>
  <si>
    <t>PHOENIX AZ 85009 -6557</t>
  </si>
  <si>
    <t>2504 S 91ST AVE</t>
  </si>
  <si>
    <t>TOLLESON AZ 85353 -8921</t>
  </si>
  <si>
    <t>4039 E RAYMOND ST STE 3</t>
  </si>
  <si>
    <t>PHOENIX AZ 85040 -1946</t>
  </si>
  <si>
    <t>6460 E HIGHWAY 181</t>
  </si>
  <si>
    <t>PEARCE AZ 85625 -6103</t>
  </si>
  <si>
    <t>1945 S ASHLAND RANCH RD</t>
  </si>
  <si>
    <t>GILBERT AZ 85295 -4993</t>
  </si>
  <si>
    <t>14898 W ACOMA DR</t>
  </si>
  <si>
    <t>SURPRISE AZ 85379 -5443</t>
  </si>
  <si>
    <t>1130 E UNIVERSITY DR., STE 230</t>
  </si>
  <si>
    <t>TEMPE AZ 85287</t>
  </si>
  <si>
    <t>ASU PREPARATORY ACADEMY - SOUTH PHOENIX HIGH SCHOOL</t>
  </si>
  <si>
    <t>ASU PREPARATORY ACADEMY - SOUTH PHOENIX INTERMEDIATE</t>
  </si>
  <si>
    <t>ASU PREPARATORY ACADEMY - SOUTH PHOENIX PRIMARY</t>
  </si>
  <si>
    <t>TEMPE AZ 85283 -3599</t>
  </si>
  <si>
    <t>4600 S BRIGHT ANGEL WAY</t>
  </si>
  <si>
    <t>CHANDLER AZ 85249 -6005</t>
  </si>
  <si>
    <t>9430 E NEVILLE AVE</t>
  </si>
  <si>
    <t>MESA AZ 85209 -1500</t>
  </si>
  <si>
    <t>2301 N 13TH ST</t>
  </si>
  <si>
    <t>PHOENIX AZ 85006 -1717</t>
  </si>
  <si>
    <t>1406 N CENTRAL AVE</t>
  </si>
  <si>
    <t>AVONDALE AZ 85323 -1312</t>
  </si>
  <si>
    <t>2020 N ARIZONA AVE STE G62</t>
  </si>
  <si>
    <t>CHANDLER AZ 85225 -3496</t>
  </si>
  <si>
    <t>13636 N 100TH ST</t>
  </si>
  <si>
    <t>SCOTTSDALE AZ 85260 -9050</t>
  </si>
  <si>
    <t>210 S 6TH ST</t>
  </si>
  <si>
    <t>BUCKEYE AZ 85326 -2830</t>
  </si>
  <si>
    <t>2207 N DOBSON RD</t>
  </si>
  <si>
    <t>CHANDLER AZ 85224 -2282</t>
  </si>
  <si>
    <t>17606 N 7TH AVE</t>
  </si>
  <si>
    <t>PHOENIX AZ 85023 -1567</t>
  </si>
  <si>
    <t>PHOENIX AZ 85008 -5917</t>
  </si>
  <si>
    <t>LITCHFIELD PK AZ 85340 -4934</t>
  </si>
  <si>
    <t>2820 W ROSE GARDEN LN</t>
  </si>
  <si>
    <t>PHOENIX AZ 85027 -3108</t>
  </si>
  <si>
    <t>3535 S BASHA RD</t>
  </si>
  <si>
    <t>CHANDLER AZ 85248 -4901</t>
  </si>
  <si>
    <t>5990 S VAL VISTA DR</t>
  </si>
  <si>
    <t>CHANDLER AZ 85249 -9028</t>
  </si>
  <si>
    <t>PO BOX 730</t>
  </si>
  <si>
    <t>LITTLEFIELD AZ 86432 -0730</t>
  </si>
  <si>
    <t>18052 N BLACK CANYON HWY</t>
  </si>
  <si>
    <t>PHOENIX AZ 85053 -1715</t>
  </si>
  <si>
    <t>3555 E FRY BLVD</t>
  </si>
  <si>
    <t>SIERRA VISTA AZ 85635 -2972</t>
  </si>
  <si>
    <t>4701 W GROVERS AVE</t>
  </si>
  <si>
    <t>GLENDALE AZ 85308 -3460</t>
  </si>
  <si>
    <t>360 S PATAGONIA ST</t>
  </si>
  <si>
    <t>BENSON AZ 85602 -6533</t>
  </si>
  <si>
    <t>BERERAN ACADEMY</t>
  </si>
  <si>
    <t>6550 S 27TH AVE</t>
  </si>
  <si>
    <t>PHOENIX AZ 85041 -5287</t>
  </si>
  <si>
    <t>8225 S 59TH AVE</t>
  </si>
  <si>
    <t>LAVEEN AZ 85339 -2886</t>
  </si>
  <si>
    <t>7237 W MISSOURI AVE</t>
  </si>
  <si>
    <t>GLENDALE AZ 85303 -5221</t>
  </si>
  <si>
    <t>GLENDALE AZ 85303 -5713</t>
  </si>
  <si>
    <t>4601 N 34TH ST</t>
  </si>
  <si>
    <t>PHOENIX AZ 85018 -3320</t>
  </si>
  <si>
    <t>100 OLD DOUGLAS RD</t>
  </si>
  <si>
    <t>BISBEE AZ 85603 -1038</t>
  </si>
  <si>
    <t>CAVE CREEK AZ 85327 -0426</t>
  </si>
  <si>
    <t>3404 N SANTA MARIA RD</t>
  </si>
  <si>
    <t>GOLDEN VALLEY AZ 86413 -9468</t>
  </si>
  <si>
    <t>LAKESIDE AZ 85929 -6532</t>
  </si>
  <si>
    <t>1600 W QUEEN CREEK RD</t>
  </si>
  <si>
    <t>CHANDLER AZ 85248 -3003</t>
  </si>
  <si>
    <t>18008 S FORT GRANT RD</t>
  </si>
  <si>
    <t>WILLCOX AZ 85643 -7500</t>
  </si>
  <si>
    <t>WINSLOW AZ 86047 -0580</t>
  </si>
  <si>
    <t>3535 N 27TH AVE</t>
  </si>
  <si>
    <t>PHOENIX AZ 85017 -5015</t>
  </si>
  <si>
    <t>8045 E PORTOBELLO AVE</t>
  </si>
  <si>
    <t>MESA AZ 85212 -1690</t>
  </si>
  <si>
    <t>22801 N 22ND ST</t>
  </si>
  <si>
    <t>PHOENIX AZ 85024 -7556</t>
  </si>
  <si>
    <t>40404 N GAVILAN PEAK PKWY</t>
  </si>
  <si>
    <t>ANTHEM AZ 85086 -2754</t>
  </si>
  <si>
    <t>PO BOX 157</t>
  </si>
  <si>
    <t>BOWIE AZ 85605 -0157</t>
  </si>
  <si>
    <t>221 W 6TH AVE</t>
  </si>
  <si>
    <t>MESA AZ 85210 -2446</t>
  </si>
  <si>
    <t>200 N DYSART RD</t>
  </si>
  <si>
    <t>AVONDALE AZ 85323 -2418</t>
  </si>
  <si>
    <t>5205 S SOBOBA ST</t>
  </si>
  <si>
    <t>GILBERT AZ 85298 -0016</t>
  </si>
  <si>
    <t>4949 E SOUTHERN AVE</t>
  </si>
  <si>
    <t>MESA AZ 85206 -2759</t>
  </si>
  <si>
    <t>11455 E SUNLAND AVE</t>
  </si>
  <si>
    <t>MESA AZ 85208 -7705</t>
  </si>
  <si>
    <t>311 E AEPLI DR</t>
  </si>
  <si>
    <t>TEMPE AZ 85282 -2205</t>
  </si>
  <si>
    <t>1350 N 48TH ST</t>
  </si>
  <si>
    <t>PHOENIX AZ 85008 -5803</t>
  </si>
  <si>
    <t>25555 W DURANGO ST</t>
  </si>
  <si>
    <t>BUCKEYE AZ 85326 -9176</t>
  </si>
  <si>
    <t>902 E EASON AVE</t>
  </si>
  <si>
    <t>BUCKEYE AZ 85326 -2602</t>
  </si>
  <si>
    <t>BULLHEAD CITY MIDDLE SCHOOL</t>
  </si>
  <si>
    <t>1062 HANCOCK RD</t>
  </si>
  <si>
    <t>BULLHEAD CITY AZ 86442 -5947</t>
  </si>
  <si>
    <t>545 N BURK ST</t>
  </si>
  <si>
    <t>GILBERT AZ 85234 -3476</t>
  </si>
  <si>
    <t>131 E SOUTHERN AVE</t>
  </si>
  <si>
    <t>MESA AZ 85210 -5355</t>
  </si>
  <si>
    <t>4925 E INGRAM ST</t>
  </si>
  <si>
    <t>MESA AZ 85205 -3314</t>
  </si>
  <si>
    <t>2533 N 60TH AVE</t>
  </si>
  <si>
    <t>PHOENIX AZ 85035 -2801</t>
  </si>
  <si>
    <t>TEMPE AZ 85284 -2447</t>
  </si>
  <si>
    <t>PHOENIX AZ 85041 -3819</t>
  </si>
  <si>
    <t>7009 S 10TH ST</t>
  </si>
  <si>
    <t>PHOENIX AZ 85042 -5520</t>
  </si>
  <si>
    <t>6330 W GREENWAY RD</t>
  </si>
  <si>
    <t>GLENDALE AZ 85306 -3219</t>
  </si>
  <si>
    <t>17602 N CENTRAL AVE</t>
  </si>
  <si>
    <t>PHOENIX AZ 85022 -1870</t>
  </si>
  <si>
    <t>PHOENIX AZ 85051 -3324</t>
  </si>
  <si>
    <t>1120 S GILBERT RD STE 112 BLDG 200</t>
  </si>
  <si>
    <t>GILBERT AZ 85296 -3465</t>
  </si>
  <si>
    <t>10730 W CAMPBELL AVE</t>
  </si>
  <si>
    <t>PHOENIX AZ 85037 -5400</t>
  </si>
  <si>
    <t>7634 W CAMELBACK RD</t>
  </si>
  <si>
    <t>GLENDALE AZ 85303 -5627</t>
  </si>
  <si>
    <t>4612 N 28TH ST</t>
  </si>
  <si>
    <t>PHOENIX AZ 85016 -4931</t>
  </si>
  <si>
    <t>1797 E LA ENTRADA DR</t>
  </si>
  <si>
    <t>FORT MOHAVE AZ 86426 -9379</t>
  </si>
  <si>
    <t>3012 E GREENWAY RD</t>
  </si>
  <si>
    <t>PHOENIX AZ 85032 -4414</t>
  </si>
  <si>
    <t>3870 S QUARTZ ST</t>
  </si>
  <si>
    <t>GILBERT AZ 85297 -7334</t>
  </si>
  <si>
    <t>PO BOX 89</t>
  </si>
  <si>
    <t>11675 W ENCANTO BLVD</t>
  </si>
  <si>
    <t>AVONDALE AZ 85392 -5185</t>
  </si>
  <si>
    <t>CHINLE AZ 86503 -0587</t>
  </si>
  <si>
    <t>5490 W PARADISE LN</t>
  </si>
  <si>
    <t>GLENDALE AZ 85306 -2535</t>
  </si>
  <si>
    <t>17359 W SURPRISE FARMS LOOP N</t>
  </si>
  <si>
    <t>SURPRISE AZ 85388 -0283</t>
  </si>
  <si>
    <t>3045 S CANYON RIM</t>
  </si>
  <si>
    <t>MESA AZ 85212 -2134</t>
  </si>
  <si>
    <t>CANYON SPRINGS STEM ACADEMY</t>
  </si>
  <si>
    <t>42901 N 45TH AVE</t>
  </si>
  <si>
    <t>ANTHEM AZ 85087 -7002</t>
  </si>
  <si>
    <t>140 S GILBERT RD</t>
  </si>
  <si>
    <t>GILBERT AZ 85296 -1016</t>
  </si>
  <si>
    <t>330 N 16TH AVE</t>
  </si>
  <si>
    <t>PHOENIX AZ 85007 -2443</t>
  </si>
  <si>
    <t>PO BOX 820</t>
  </si>
  <si>
    <t>HEBER AZ 85928 -0820</t>
  </si>
  <si>
    <t>TAYLOR AZ 85939 -0125</t>
  </si>
  <si>
    <t>PHOENIX AZ 85017 -4703</t>
  </si>
  <si>
    <t>PHOENIX AZ 85018 -6202</t>
  </si>
  <si>
    <t>3333 W ROOSEVELT ST</t>
  </si>
  <si>
    <t>PHOENIX AZ 85009 -3403</t>
  </si>
  <si>
    <t>701 N CARMICHAEL AVE</t>
  </si>
  <si>
    <t>SIERRA VISTA AZ 85635 -1160</t>
  </si>
  <si>
    <t>TEMPE AZ 85282 -5342</t>
  </si>
  <si>
    <t>5810 N 49TH AVE</t>
  </si>
  <si>
    <t>GLENDALE AZ 85301 -6222</t>
  </si>
  <si>
    <t>3777 E HOUSTON AVE</t>
  </si>
  <si>
    <t>GILBERT AZ 85234 -2166</t>
  </si>
  <si>
    <t>525 N WESTWOOD</t>
  </si>
  <si>
    <t>MESA AZ 85201 -5527</t>
  </si>
  <si>
    <t>2825 N 59TH AVE</t>
  </si>
  <si>
    <t>PHOENIX AZ 85035 -1600</t>
  </si>
  <si>
    <t>1500 W MARYLAND AVE</t>
  </si>
  <si>
    <t>PHOENIX AZ 85015 -1401</t>
  </si>
  <si>
    <t>13612 S 36TH ST</t>
  </si>
  <si>
    <t>PHOENIX AZ 85044 -4544</t>
  </si>
  <si>
    <t>PO BOX 367</t>
  </si>
  <si>
    <t>KEAMS CANYON AZ 86034 -0355</t>
  </si>
  <si>
    <t>3507 S RANCH HOUSE PKWY</t>
  </si>
  <si>
    <t>GILBERT AZ 85297 -4945</t>
  </si>
  <si>
    <t>14388 N 79TH AVE</t>
  </si>
  <si>
    <t>PEORIA AZ 85381 -4682</t>
  </si>
  <si>
    <t>1415 F AVE</t>
  </si>
  <si>
    <t>DOUGLAS AZ 85607 -1655</t>
  </si>
  <si>
    <t>900 CARMELITA DR</t>
  </si>
  <si>
    <t>SIERRA VISTA AZ 85635 -1927</t>
  </si>
  <si>
    <t>510 N G AVE</t>
  </si>
  <si>
    <t>DOUGLAS AZ 85607 -2822</t>
  </si>
  <si>
    <t>919 E 3RD ST</t>
  </si>
  <si>
    <t>DOUGLAS AZ 85607 -3221</t>
  </si>
  <si>
    <t>15151 W CENTERRA DR S</t>
  </si>
  <si>
    <t>GOODYEAR AZ 85338 -2956</t>
  </si>
  <si>
    <t>4525 N CENTRAL AVE</t>
  </si>
  <si>
    <t>PHOENIX AZ 85012 -1816</t>
  </si>
  <si>
    <t>2689 E JAGERSON AVE</t>
  </si>
  <si>
    <t>KINGMAN AZ 86409 -1440</t>
  </si>
  <si>
    <t>3921 W BASELINE RD</t>
  </si>
  <si>
    <t>LAVEEN AZ 85339 -1801</t>
  </si>
  <si>
    <t>4001 S 3RD ST</t>
  </si>
  <si>
    <t>PHOENIX AZ 85040 -1103</t>
  </si>
  <si>
    <t>5801 W GREENBRIAR DR</t>
  </si>
  <si>
    <t>GLENDALE AZ 85308 -3847</t>
  </si>
  <si>
    <t>6905 W MARYLAND AVE</t>
  </si>
  <si>
    <t>GLENDALE AZ 85303 -3600</t>
  </si>
  <si>
    <t>1313 N 2ND ST</t>
  </si>
  <si>
    <t>PHOENIX AZ 85004 -1714</t>
  </si>
  <si>
    <t>350 N ARIZONA AVE</t>
  </si>
  <si>
    <t>CHANDLER AZ 85225 -4578</t>
  </si>
  <si>
    <t>2600 W KNOX RD</t>
  </si>
  <si>
    <t>CHANDLER AZ 85224 -3951</t>
  </si>
  <si>
    <t>1405 W LAKE DR</t>
  </si>
  <si>
    <t>SUN LAKES AZ 85248 -4601</t>
  </si>
  <si>
    <t>550 N EMMETT DR</t>
  </si>
  <si>
    <t>CHANDLER AZ 85225 -4183</t>
  </si>
  <si>
    <t>6040 S JOSLYN LN</t>
  </si>
  <si>
    <t>GILBERT AZ 85298 -8701</t>
  </si>
  <si>
    <t>CHANDLER AZ 85225 -6027</t>
  </si>
  <si>
    <t>3380 E FRYE RD</t>
  </si>
  <si>
    <t>GILBERT AZ 85295 -2170</t>
  </si>
  <si>
    <t>3808 W JOAN DE ARC AVE</t>
  </si>
  <si>
    <t>PHOENIX AZ 85029 -1124</t>
  </si>
  <si>
    <t>6935 E GOLD DUST AVE</t>
  </si>
  <si>
    <t>SCOTTSDALE AZ 85253 -1447</t>
  </si>
  <si>
    <t>2230 N FORT VALLEY RD</t>
  </si>
  <si>
    <t>FLAGSTAFF AZ 86001 -1232</t>
  </si>
  <si>
    <t>2252 N 55TH AVE</t>
  </si>
  <si>
    <t>PHOENIX AZ 85035 -3706</t>
  </si>
  <si>
    <t>7520 S ADORA BLVD</t>
  </si>
  <si>
    <t>GILBERT AZ 85298 -9216</t>
  </si>
  <si>
    <t>4725 W SOUTH MOUNTAIN RD</t>
  </si>
  <si>
    <t>LAVEEN AZ 85339 -7396</t>
  </si>
  <si>
    <t>8801 N 56TH ST</t>
  </si>
  <si>
    <t>PARADISE VLY AZ 85253 -2246</t>
  </si>
  <si>
    <t>11806 N 87TH AVE</t>
  </si>
  <si>
    <t>PEORIA AZ 85345 -8125</t>
  </si>
  <si>
    <t>4141 N 67TH AVE</t>
  </si>
  <si>
    <t>PHOENIX AZ 85033 -3314</t>
  </si>
  <si>
    <t>3120 W CHOLLA ST</t>
  </si>
  <si>
    <t>PHOENIX AZ 85029 -4113</t>
  </si>
  <si>
    <t>17032 W SURPRISE FARMS LOOP S</t>
  </si>
  <si>
    <t>SURPRISE AZ 85388 -1581</t>
  </si>
  <si>
    <t>1225 W CLARENDON AVE</t>
  </si>
  <si>
    <t>PHOENIX AZ 85013 -3359</t>
  </si>
  <si>
    <t>1235 E 7TH ST</t>
  </si>
  <si>
    <t>DOUGLAS AZ 85607 -3008</t>
  </si>
  <si>
    <t>500 W OLD LINDEN RD</t>
  </si>
  <si>
    <t>SHOW LOW AZ 85901 -4608</t>
  </si>
  <si>
    <t>2624 E SOUTH MOUNTAIN AVE</t>
  </si>
  <si>
    <t>PHOENIX AZ 85042 -8220</t>
  </si>
  <si>
    <t>PO BOX 1088</t>
  </si>
  <si>
    <t>COCHISE AZ 85606 -1088</t>
  </si>
  <si>
    <t>9451 N 84TH ST</t>
  </si>
  <si>
    <t>SCOTTSDALE AZ 85258 -1836</t>
  </si>
  <si>
    <t>2801 N IZABEL ST</t>
  </si>
  <si>
    <t>FLAGSTAFF AZ 86004 -3452</t>
  </si>
  <si>
    <t>6615 E CHOLLA ST</t>
  </si>
  <si>
    <t>SCOTTSDALE AZ 85254 -5039</t>
  </si>
  <si>
    <t>1252 S AVONDALE BLVD</t>
  </si>
  <si>
    <t>AVONDALE AZ 85323 -8900</t>
  </si>
  <si>
    <t>COLORADO CITY AZ 86021 -0309</t>
  </si>
  <si>
    <t>PO BOX 200</t>
  </si>
  <si>
    <t>CONCHO AZ 85924 -0200</t>
  </si>
  <si>
    <t>142 N DATE</t>
  </si>
  <si>
    <t>MESA AZ 85201 -6419</t>
  </si>
  <si>
    <t>2002 E CONCORDA DR</t>
  </si>
  <si>
    <t>TEMPE AZ 85282 -2999</t>
  </si>
  <si>
    <t>18440 N 15TH AVE</t>
  </si>
  <si>
    <t>PHOENIX AZ 85023 -1402</t>
  </si>
  <si>
    <t>2935 S RECKER RD</t>
  </si>
  <si>
    <t>GILBERT AZ 85295 -7846</t>
  </si>
  <si>
    <t>17650 N 54TH ST</t>
  </si>
  <si>
    <t>SCOTTSDALE AZ 85254 -5869</t>
  </si>
  <si>
    <t>9126 W CAMELBACK RD</t>
  </si>
  <si>
    <t>GLENDALE AZ 85305 -3116</t>
  </si>
  <si>
    <t>7071 W HILLCREST BLVD</t>
  </si>
  <si>
    <t>GLENDALE AZ 85310 -5255</t>
  </si>
  <si>
    <t>10101 E THOMPSON PEAK PKWY</t>
  </si>
  <si>
    <t>SCOTTSDALE AZ 85255 -3300</t>
  </si>
  <si>
    <t>455 N WILLOW ST</t>
  </si>
  <si>
    <t>GLOBE AZ 85501 -2562</t>
  </si>
  <si>
    <t>16875 W CANYON TRAILS BLVD</t>
  </si>
  <si>
    <t>GOODYEAR AZ 85338 -4608</t>
  </si>
  <si>
    <t>11232 N 65TH AVE</t>
  </si>
  <si>
    <t>GLENDALE AZ 85304 -3640</t>
  </si>
  <si>
    <t>5631 N 35TH AVE</t>
  </si>
  <si>
    <t>PHOENIX AZ 85017 -2316</t>
  </si>
  <si>
    <t>3826 W ARACELY DR</t>
  </si>
  <si>
    <t>NEW RIVER AZ 85087 -6131</t>
  </si>
  <si>
    <t>1001 E KNOX RD</t>
  </si>
  <si>
    <t>TEMPE AZ 85284 -3204</t>
  </si>
  <si>
    <t>PO BOX 609</t>
  </si>
  <si>
    <t>SAINT JOHNS AZ 85936 -0609</t>
  </si>
  <si>
    <t>HEREFORD AZ 85615 -0038</t>
  </si>
  <si>
    <t>4333 S DEANZA BLVD</t>
  </si>
  <si>
    <t>GILBERT AZ 85297 -8973</t>
  </si>
  <si>
    <t>7501 E VIRGINIA AVE</t>
  </si>
  <si>
    <t>SCOTTSDALE AZ 85257 -1522</t>
  </si>
  <si>
    <t>8828 N 31ST AVE</t>
  </si>
  <si>
    <t>PHOENIX AZ 85051 -3928</t>
  </si>
  <si>
    <t>19680 S 188TH ST</t>
  </si>
  <si>
    <t>QUEEN CREEK AZ 85142 -7067</t>
  </si>
  <si>
    <t>8540 W BUTLER DR</t>
  </si>
  <si>
    <t>PEORIA AZ 85345 -8000</t>
  </si>
  <si>
    <t>8409 N 111TH AVE</t>
  </si>
  <si>
    <t>PEORIA AZ 85345 -2907</t>
  </si>
  <si>
    <t>1820 LAKESIDE DR</t>
  </si>
  <si>
    <t>BULLHEAD CITY AZ 86442 -5743</t>
  </si>
  <si>
    <t>21180 N 87TH AVE</t>
  </si>
  <si>
    <t>PEORIA AZ 85382 -6497</t>
  </si>
  <si>
    <t>2645 N 24TH ST</t>
  </si>
  <si>
    <t>PHOENIX AZ 85008 -1807</t>
  </si>
  <si>
    <t>825 W MEDINA AVE</t>
  </si>
  <si>
    <t>MESA AZ 85210 -7144</t>
  </si>
  <si>
    <t>3830 N 67TH AVE</t>
  </si>
  <si>
    <t>PHOENIX AZ 85033 -4036</t>
  </si>
  <si>
    <t>1974 E MEADOW DR</t>
  </si>
  <si>
    <t>TEMPE AZ 85282 -2946</t>
  </si>
  <si>
    <t>2975 W LINDA LN</t>
  </si>
  <si>
    <t>CHANDLER AZ 85224 -7340</t>
  </si>
  <si>
    <t>501 N 36TH ST</t>
  </si>
  <si>
    <t>PHOENIX AZ 85008 -6320</t>
  </si>
  <si>
    <t>18424 N 51ST AVE</t>
  </si>
  <si>
    <t>GLENDALE AZ 85308 -1443</t>
  </si>
  <si>
    <t>21100 N 27TH AVE</t>
  </si>
  <si>
    <t>PHOENIX AZ 85027 -2401</t>
  </si>
  <si>
    <t>10203 E MCDOWELL MOUNTAIN RANCH RD</t>
  </si>
  <si>
    <t>SCOTTSDALE AZ 85255 -8600</t>
  </si>
  <si>
    <t>10203 E MCDOWELL MTN RANCH RD</t>
  </si>
  <si>
    <t>15778 W YUMA RD</t>
  </si>
  <si>
    <t>GOODYEAR AZ 85338 -3358</t>
  </si>
  <si>
    <t>3333 W BANFF LN</t>
  </si>
  <si>
    <t>PHOENIX AZ 85053 -4723</t>
  </si>
  <si>
    <t>7020 W OCOTILLO RD</t>
  </si>
  <si>
    <t>GLENDALE AZ 85303 -3124</t>
  </si>
  <si>
    <t>15585 N 91ST AVE</t>
  </si>
  <si>
    <t>PEORIA AZ 85382 -3543</t>
  </si>
  <si>
    <t>5821 W BEVERLY LN</t>
  </si>
  <si>
    <t>GLENDALE AZ 85306 -1801</t>
  </si>
  <si>
    <t>3540 W UNION HILLS DR</t>
  </si>
  <si>
    <t>GLENDALE AZ 85308 -2402</t>
  </si>
  <si>
    <t>1515 S VAL VISTA DR</t>
  </si>
  <si>
    <t>GILBERT AZ 85296 -3854</t>
  </si>
  <si>
    <t>8525 W OSBORN RD</t>
  </si>
  <si>
    <t>PHOENIX AZ 85037 -2738</t>
  </si>
  <si>
    <t>6855 W MEADOWS LOOP E</t>
  </si>
  <si>
    <t>LAVEEN AZ 85339 -3512</t>
  </si>
  <si>
    <t>8605 W MARYLAND AVE</t>
  </si>
  <si>
    <t>GLENDALE AZ 85305 -2513</t>
  </si>
  <si>
    <t>13226 N 113TH AVE</t>
  </si>
  <si>
    <t>YOUNGTOWN AZ 85363 -1026</t>
  </si>
  <si>
    <t>22301 S HAWES RD</t>
  </si>
  <si>
    <t>QUEEN CREEK AZ 85142 -8987</t>
  </si>
  <si>
    <t>35959 N 7TH AVE</t>
  </si>
  <si>
    <t>DESERT HILLS AZ 85086 -6306</t>
  </si>
  <si>
    <t>32919 N CENTER ST</t>
  </si>
  <si>
    <t>WITTMANN AZ 85361 -9433</t>
  </si>
  <si>
    <t>9401 W GARFIELD ST</t>
  </si>
  <si>
    <t>TOLLESON AZ 85353 -1606</t>
  </si>
  <si>
    <t>11441 N 55TH AVE</t>
  </si>
  <si>
    <t>GLENDALE AZ 85304 -3402</t>
  </si>
  <si>
    <t>MESA AZ 85209 -1399</t>
  </si>
  <si>
    <t>10211 E MADERO AVE</t>
  </si>
  <si>
    <t>MESA AZ 85209 -1493</t>
  </si>
  <si>
    <t>4035 W ALAMEDA RD</t>
  </si>
  <si>
    <t>GLENDALE AZ 85310 -3304</t>
  </si>
  <si>
    <t>PHOENIX AZ 85033 -2731</t>
  </si>
  <si>
    <t>5902 E SWEETWATER AVE</t>
  </si>
  <si>
    <t>SCOTTSDALE AZ 85254 -4378</t>
  </si>
  <si>
    <t>5858 E SWEETWATER AVE</t>
  </si>
  <si>
    <t>SCOTTSDALE AZ 85254 -4376</t>
  </si>
  <si>
    <t>5130 W GROVERS AVE</t>
  </si>
  <si>
    <t>GLENDALE AZ 85308 -1300</t>
  </si>
  <si>
    <t>7355 W ORANGEWOOD AVE</t>
  </si>
  <si>
    <t>GLENDALE AZ 85303 -1645</t>
  </si>
  <si>
    <t>2131 S 157TH AVE</t>
  </si>
  <si>
    <t>GOODYEAR AZ 85338 -3357</t>
  </si>
  <si>
    <t>16750 W GARFIELD ST</t>
  </si>
  <si>
    <t>GOODYEAR AZ 85338 -6287</t>
  </si>
  <si>
    <t>4315 E CASHMAN DR</t>
  </si>
  <si>
    <t>PHOENIX AZ 85050 -8733</t>
  </si>
  <si>
    <t>12901 N 63RD AVE</t>
  </si>
  <si>
    <t>GLENDALE AZ 85304 -1701</t>
  </si>
  <si>
    <t>1066 MARINA BLVD</t>
  </si>
  <si>
    <t>BULLHEAD CITY AZ 86442 -5734</t>
  </si>
  <si>
    <t>PAGE AZ 86040 -1927</t>
  </si>
  <si>
    <t>8621 N 3RD ST</t>
  </si>
  <si>
    <t>PHOENIX AZ 85020 -3113</t>
  </si>
  <si>
    <t>PHOENIX AZ 85048 -7807</t>
  </si>
  <si>
    <t>CAVE CREEK AZ 85327 -0427</t>
  </si>
  <si>
    <t>3700 PROSPECTOR ST</t>
  </si>
  <si>
    <t>KINGMAN AZ 86401 -1901</t>
  </si>
  <si>
    <t>19825 N 15TH AVE</t>
  </si>
  <si>
    <t>PHOENIX AZ 85027 -4305</t>
  </si>
  <si>
    <t>798 E PRICKLY PEAR DR</t>
  </si>
  <si>
    <t>GLOBE AZ 85501 -2395</t>
  </si>
  <si>
    <t>DIAMOND CANYON SCHOOL</t>
  </si>
  <si>
    <t>40004 N LIBERTY BELL WAY</t>
  </si>
  <si>
    <t>ANTHEM AZ 85086 -4614</t>
  </si>
  <si>
    <t>BULLHEAD CITY AZ 86442 -5875</t>
  </si>
  <si>
    <t>PO BOX 549</t>
  </si>
  <si>
    <t>PIMA AZ 85543 -0549</t>
  </si>
  <si>
    <t>GLENDALE AZ 85303 -3316</t>
  </si>
  <si>
    <t>1501 W GUADALUPE RD</t>
  </si>
  <si>
    <t>MESA AZ 85202 -7575</t>
  </si>
  <si>
    <t>GLENDALE AZ 85301 -8214</t>
  </si>
  <si>
    <t>2013 S 8TH AVE</t>
  </si>
  <si>
    <t>SAFFORD AZ 85546 -3056</t>
  </si>
  <si>
    <t>2150 S 87TH AVE</t>
  </si>
  <si>
    <t>TOLLESON AZ 85353 -7000</t>
  </si>
  <si>
    <t>1500 E 15TH ST</t>
  </si>
  <si>
    <t>DOUGLAS AZ 85607 -1731</t>
  </si>
  <si>
    <t>CHANDLER AZ 85224 -7500</t>
  </si>
  <si>
    <t>24901 S POWER RD</t>
  </si>
  <si>
    <t>QUEEN CREEK AZ 85142 -8428</t>
  </si>
  <si>
    <t>MIAMI AZ 85539 -0951</t>
  </si>
  <si>
    <t>22700 S POWER RD</t>
  </si>
  <si>
    <t>QUEEN CREEK AZ 85142 -4507</t>
  </si>
  <si>
    <t>DUNCAN AZ 85534 -0710</t>
  </si>
  <si>
    <t>12950 W VARNEY RD</t>
  </si>
  <si>
    <t>EL MIRAGE AZ 85335 -3184</t>
  </si>
  <si>
    <t>11425 N DYSART RD</t>
  </si>
  <si>
    <t>EL MIRAGE AZ 85335 -9233</t>
  </si>
  <si>
    <t>TUBA CITY AZ 86045 -0067</t>
  </si>
  <si>
    <t>2450 W SOUTH MOUNTAIN AVE</t>
  </si>
  <si>
    <t>PHOENIX AZ 85041 -7601</t>
  </si>
  <si>
    <t>PHOENIX AZ 85031 -3011</t>
  </si>
  <si>
    <t>1619 E MAIN ST</t>
  </si>
  <si>
    <t>MESA AZ 85203 -9017</t>
  </si>
  <si>
    <t>19801 N 13TH ST</t>
  </si>
  <si>
    <t>PHOENIX AZ 85024 -3619</t>
  </si>
  <si>
    <t>855 W 8TH AVE</t>
  </si>
  <si>
    <t>MESA AZ 85210 -3401</t>
  </si>
  <si>
    <t>5005 S WENDLER DR</t>
  </si>
  <si>
    <t>TEMPE AZ 85282 -6321</t>
  </si>
  <si>
    <t>4330 N 62ND ST</t>
  </si>
  <si>
    <t>SCOTTSDALE AZ 85251 -1911</t>
  </si>
  <si>
    <t>1811 E MICHIGAN AVE # 3</t>
  </si>
  <si>
    <t>PHOENIX AZ 85022 -1305</t>
  </si>
  <si>
    <t>2101 W ALTA VISTA RD</t>
  </si>
  <si>
    <t>PHOENIX AZ 85041 -5400</t>
  </si>
  <si>
    <t>545 N HORNE</t>
  </si>
  <si>
    <t>MESA AZ 85203 -7124</t>
  </si>
  <si>
    <t>EDKEY, INC. - PRECISION LEARNING CENTER</t>
  </si>
  <si>
    <t>848 N MESA DR</t>
  </si>
  <si>
    <t>MESA AZ 85201 -4302</t>
  </si>
  <si>
    <t>13500 N EL MIRAGE RD</t>
  </si>
  <si>
    <t>EL MIRAGE AZ 85335 -2469</t>
  </si>
  <si>
    <t>PO BOX 328</t>
  </si>
  <si>
    <t>ELFRIDA AZ 85610 -0328</t>
  </si>
  <si>
    <t>540 E LA PASADA BLVD</t>
  </si>
  <si>
    <t>GOODYEAR AZ 85338 -1368</t>
  </si>
  <si>
    <t>1100 S RECKER RD</t>
  </si>
  <si>
    <t>GILBERT AZ 85296 -1432</t>
  </si>
  <si>
    <t>415 N WESTWOOD</t>
  </si>
  <si>
    <t>MESA AZ 85201 -5530</t>
  </si>
  <si>
    <t>PHOENIX AZ 85015 -2716</t>
  </si>
  <si>
    <t>1426 W OSBORN RD</t>
  </si>
  <si>
    <t>PHOENIX AZ 85013 -3688</t>
  </si>
  <si>
    <t>4132 E ADOBE ST</t>
  </si>
  <si>
    <t>MESA AZ 85205 -5110</t>
  </si>
  <si>
    <t>251 W MOHAWK LN</t>
  </si>
  <si>
    <t>PHOENIX AZ 85027 -5946</t>
  </si>
  <si>
    <t>3025 W MCDOWELL RD</t>
  </si>
  <si>
    <t>PHOENIX AZ 85009 -2512</t>
  </si>
  <si>
    <t>PO BOX 830</t>
  </si>
  <si>
    <t>TOLLESON AZ 85353 -0830</t>
  </si>
  <si>
    <t>13033 S ESTRELLA PKWY</t>
  </si>
  <si>
    <t>GOODYEAR AZ 85338 -5845</t>
  </si>
  <si>
    <t>PHOENIX AZ 85033 -3702</t>
  </si>
  <si>
    <t>10301 S SAN MIGUEL AVE</t>
  </si>
  <si>
    <t>GOODYEAR AZ 85338 -9696</t>
  </si>
  <si>
    <t>8840 N 43RD AVE</t>
  </si>
  <si>
    <t>GLENDALE AZ 85302 -5315</t>
  </si>
  <si>
    <t>850 N BONITO ST</t>
  </si>
  <si>
    <t>FLAGSTAFF AZ 86001 -1580</t>
  </si>
  <si>
    <t>2181 E MCDOWELL RD</t>
  </si>
  <si>
    <t>PHOENIX AZ 85006 -2430</t>
  </si>
  <si>
    <t>22401 N 40TH ST</t>
  </si>
  <si>
    <t>PHOENIX AZ 85050 -8732</t>
  </si>
  <si>
    <t>MORENCI AZ 85540 -1060</t>
  </si>
  <si>
    <t>1645 N STERLING</t>
  </si>
  <si>
    <t>MESA AZ 85207 -2922</t>
  </si>
  <si>
    <t>DOUGLAS AZ 85608 -1237</t>
  </si>
  <si>
    <t>TEMPE AZ 85283 -3147</t>
  </si>
  <si>
    <t>2325 E ADOBE ST</t>
  </si>
  <si>
    <t>MESA AZ 85213 -6713</t>
  </si>
  <si>
    <t>PO BOX 280</t>
  </si>
  <si>
    <t>CASHION AZ 85329 -0280</t>
  </si>
  <si>
    <t>375 S COLUMBUS DR</t>
  </si>
  <si>
    <t>GILBERT AZ 85296 -2101</t>
  </si>
  <si>
    <t>400 W ELM AVE</t>
  </si>
  <si>
    <t>FLAGSTAFF AZ 86001 -1562</t>
  </si>
  <si>
    <t>3285 E SPARROW AVE</t>
  </si>
  <si>
    <t>FLAGSTAFF AZ 86004 -7794</t>
  </si>
  <si>
    <t>TEMPE AZ 85281 -4818</t>
  </si>
  <si>
    <t>GLENDALE AZ 85306 -2328</t>
  </si>
  <si>
    <t>1760 E JOY LN</t>
  </si>
  <si>
    <t>FORT MOHAVE AZ 86426 -9294</t>
  </si>
  <si>
    <t>FORT THOMAS AZ 85536 -0055</t>
  </si>
  <si>
    <t>40 S 11TH ST</t>
  </si>
  <si>
    <t>SHOW LOW AZ 85901 -6001</t>
  </si>
  <si>
    <t>16100 E PALISADES BLVD</t>
  </si>
  <si>
    <t>FOUNTAIN HLS AZ 85268 -2755</t>
  </si>
  <si>
    <t>15414 N MCDOWELL MOUNTAIN RD</t>
  </si>
  <si>
    <t>FOUNTAIN HLS AZ 85268 -2364</t>
  </si>
  <si>
    <t>6707 W VAN BUREN ST</t>
  </si>
  <si>
    <t>PHOENIX AZ 85043 -3309</t>
  </si>
  <si>
    <t>3101 DESERT SKY BLVD</t>
  </si>
  <si>
    <t>BULLHEAD CITY AZ 86442 -8684</t>
  </si>
  <si>
    <t>3637 N 55TH AVE</t>
  </si>
  <si>
    <t>PHOENIX AZ 85031 -2503</t>
  </si>
  <si>
    <t>GUADALUPE AZ 85283 -1027</t>
  </si>
  <si>
    <t>1753 E 8TH AVE</t>
  </si>
  <si>
    <t>MESA AZ 85204 -3617</t>
  </si>
  <si>
    <t>9317 N 2ND ST</t>
  </si>
  <si>
    <t>PHOENIX AZ 85020 -2441</t>
  </si>
  <si>
    <t>1645 W MCDOWELL RD</t>
  </si>
  <si>
    <t>PHOENIX AZ 85007 -1607</t>
  </si>
  <si>
    <t>236 S SIRRINE</t>
  </si>
  <si>
    <t>MESA AZ 85210 -1611</t>
  </si>
  <si>
    <t>22150 W SUNDANCE PKWY</t>
  </si>
  <si>
    <t>BUCKEYE AZ 85326 -5560</t>
  </si>
  <si>
    <t>1001 N POWER RD</t>
  </si>
  <si>
    <t>MESA AZ 85205 -5701</t>
  </si>
  <si>
    <t>PHOENIX AZ 85030 -3695</t>
  </si>
  <si>
    <t>21258 N 81ST AVE</t>
  </si>
  <si>
    <t>PEORIA AZ 85382 -4418</t>
  </si>
  <si>
    <t>PAYSON AZ 85547 -0919</t>
  </si>
  <si>
    <t>1560 W SUMMIT PL</t>
  </si>
  <si>
    <t>CHANDLER AZ 85224 -1203</t>
  </si>
  <si>
    <t>CHANDLER AZ 85225 -5643</t>
  </si>
  <si>
    <t>1975 E CORNELL DR</t>
  </si>
  <si>
    <t>TEMPE AZ 85283 -2361</t>
  </si>
  <si>
    <t>6935 W OSBORN RD</t>
  </si>
  <si>
    <t>PHOENIX AZ 85033 -4459</t>
  </si>
  <si>
    <t>661 E GALVESTON ST</t>
  </si>
  <si>
    <t>CHANDLER AZ 85225 -4735</t>
  </si>
  <si>
    <t>GANADO AZ 86505 -1757</t>
  </si>
  <si>
    <t>10825 W GARDEN LAKES PKWY</t>
  </si>
  <si>
    <t>AVONDALE AZ 85392 -3718</t>
  </si>
  <si>
    <t>811 N 13TH ST</t>
  </si>
  <si>
    <t>PHOENIX AZ 85006 -3400</t>
  </si>
  <si>
    <t>108 N 40TH ST</t>
  </si>
  <si>
    <t>PHOENIX AZ 85034 -1704</t>
  </si>
  <si>
    <t>5149 S SIGNAL BUTTE RD</t>
  </si>
  <si>
    <t>MESA AZ 85212 -8181</t>
  </si>
  <si>
    <t>PHOENIX AZ 85008 -5210</t>
  </si>
  <si>
    <t>40 W BASELINE RD STE 101</t>
  </si>
  <si>
    <t>TEMPE AZ 85283 -1259</t>
  </si>
  <si>
    <t>PO BOX V</t>
  </si>
  <si>
    <t>GILA BEND AZ 85337 -0420</t>
  </si>
  <si>
    <t>PIMA AZ 85543 -0429</t>
  </si>
  <si>
    <t>55 N GREENFIELD RD</t>
  </si>
  <si>
    <t>GILBERT AZ 85234 -6220</t>
  </si>
  <si>
    <t>175 W ELLIOT RD</t>
  </si>
  <si>
    <t>GILBERT AZ 85233 -5446</t>
  </si>
  <si>
    <t>1101 E ELLIOT RD</t>
  </si>
  <si>
    <t>GILBERT AZ 85234 -6924</t>
  </si>
  <si>
    <t>1016 N BURK ST</t>
  </si>
  <si>
    <t>GILBERT AZ 85234 -3473</t>
  </si>
  <si>
    <t>TEMPE AZ 85281 -5399</t>
  </si>
  <si>
    <t>GLENDALE AZ 85302 -4734</t>
  </si>
  <si>
    <t>6216 W GLENDALE AVE</t>
  </si>
  <si>
    <t>GLENDALE AZ 85301 -2308</t>
  </si>
  <si>
    <t>5730 W MYRTLE AVE</t>
  </si>
  <si>
    <t>GLENDALE AZ 85301 -1891</t>
  </si>
  <si>
    <t>GLENDALE AZ 85301 -4131</t>
  </si>
  <si>
    <t>3022 W CAMPBELL AVE</t>
  </si>
  <si>
    <t>PHOENIX AZ 85017 -4146</t>
  </si>
  <si>
    <t>3232 W CAMPBELL AVE</t>
  </si>
  <si>
    <t>PHOENIX AZ 85017 -4046</t>
  </si>
  <si>
    <t>GRAND CANYON AZ 86023 -0519</t>
  </si>
  <si>
    <t>7525 E GRAYHAWK DR</t>
  </si>
  <si>
    <t>SCOTTSDALE AZ 85255 -4673</t>
  </si>
  <si>
    <t>6150 W GREENBRIAR DR</t>
  </si>
  <si>
    <t>GLENDALE AZ 85308 -3724</t>
  </si>
  <si>
    <t>2550 E ELLIOT RD</t>
  </si>
  <si>
    <t>GILBERT AZ 85234 -1304</t>
  </si>
  <si>
    <t>101 S GREENFIELD RD</t>
  </si>
  <si>
    <t>GILBERT AZ 85296 -1501</t>
  </si>
  <si>
    <t>3930 W GREENWAY RD</t>
  </si>
  <si>
    <t>PHOENIX AZ 85053 -3706</t>
  </si>
  <si>
    <t>3002 E NISBET RD</t>
  </si>
  <si>
    <t>PHOENIX AZ 85032 -4430</t>
  </si>
  <si>
    <t>4505 E PALM LN</t>
  </si>
  <si>
    <t>PHOENIX AZ 85008 -4123</t>
  </si>
  <si>
    <t>463 S ALMA SCHOOL RD</t>
  </si>
  <si>
    <t>MESA AZ 85210 -1014</t>
  </si>
  <si>
    <t>1425 N 23RD ST</t>
  </si>
  <si>
    <t>MESA AZ 85213 -4018</t>
  </si>
  <si>
    <t>3700 S ARIZONA AVE</t>
  </si>
  <si>
    <t>CHANDLER AZ 85248 -4500</t>
  </si>
  <si>
    <t>GLENDALE AZ 85301 -3703</t>
  </si>
  <si>
    <t>1820 S HARRIS DR</t>
  </si>
  <si>
    <t>MESA AZ 85204 -6710</t>
  </si>
  <si>
    <t>CHANDLER AZ 85225 -7211</t>
  </si>
  <si>
    <t>LK HAVASU CTY AZ 86404 -2641</t>
  </si>
  <si>
    <t>PO BOX 409</t>
  </si>
  <si>
    <t>WINKELMAN AZ 85192 -0010</t>
  </si>
  <si>
    <t>7070 W HEATHERBRAE DR</t>
  </si>
  <si>
    <t>PHOENIX AZ 85033 -2620</t>
  </si>
  <si>
    <t>13419 W OCOTILLO RD</t>
  </si>
  <si>
    <t>GLENDALE AZ 85307 -3220</t>
  </si>
  <si>
    <t>6805 N 125TH AVE</t>
  </si>
  <si>
    <t>GLENDALE AZ 85307 -2402</t>
  </si>
  <si>
    <t>5312 W MOUNTAIN VIEW RD</t>
  </si>
  <si>
    <t>GLENDALE AZ 85302 -2202</t>
  </si>
  <si>
    <t>2626 N 24TH ST</t>
  </si>
  <si>
    <t>MESA AZ 85213 -1435</t>
  </si>
  <si>
    <t>1919 E SHARON DR</t>
  </si>
  <si>
    <t>PHOENIX AZ 85022 -5057</t>
  </si>
  <si>
    <t>3042 E ADOBE ST</t>
  </si>
  <si>
    <t>MESA AZ 85213 -6920</t>
  </si>
  <si>
    <t>6915 E GUADALUPE RD</t>
  </si>
  <si>
    <t>MESA AZ 85212 -1752</t>
  </si>
  <si>
    <t>19000 N 63RD AVE</t>
  </si>
  <si>
    <t>GLENDALE AZ 85308 -7138</t>
  </si>
  <si>
    <t>230 N COLE CT</t>
  </si>
  <si>
    <t>GILBERT AZ 85234 -4250</t>
  </si>
  <si>
    <t>682 W SCHOOL BUS LN</t>
  </si>
  <si>
    <t>SNOWFLAKE AZ 85937 -5262</t>
  </si>
  <si>
    <t>4068 E PECOS RD</t>
  </si>
  <si>
    <t>GILBERT AZ 85295 -2529</t>
  </si>
  <si>
    <t>3391 E VEST AVE</t>
  </si>
  <si>
    <t>GILBERT AZ 85295 -8482</t>
  </si>
  <si>
    <t>22833 N 71ST AVE</t>
  </si>
  <si>
    <t>GLENDALE AZ 85310 -5201</t>
  </si>
  <si>
    <t>6535 E OSBORN RD STE 401</t>
  </si>
  <si>
    <t>SCOTTSDALE AZ 85251 -6028</t>
  </si>
  <si>
    <t>HOHOKAM ELEMENTARY SCHOOL</t>
  </si>
  <si>
    <t>8451 E OAK ST</t>
  </si>
  <si>
    <t>SCOTTSDALE AZ 85257 -2963</t>
  </si>
  <si>
    <t>455 N 8TH AVE</t>
  </si>
  <si>
    <t>HOLBROOK AZ 86025 -2334</t>
  </si>
  <si>
    <t>HOLBROOK AZ 86025 -0640</t>
  </si>
  <si>
    <t>1326 W 18TH ST</t>
  </si>
  <si>
    <t>TEMPE AZ 85281 -6213</t>
  </si>
  <si>
    <t>4417 N 66TH AVE</t>
  </si>
  <si>
    <t>PHOENIX AZ 85033 -2712</t>
  </si>
  <si>
    <t>MESA AZ 85204 -4122</t>
  </si>
  <si>
    <t>5110 E LAFAYETTE BLVD</t>
  </si>
  <si>
    <t>PHOENIX AZ 85018 -4433</t>
  </si>
  <si>
    <t>5601 E GREENWAY RD</t>
  </si>
  <si>
    <t>SCOTTSDALE AZ 85254 -1818</t>
  </si>
  <si>
    <t>8520 N 47TH AVE</t>
  </si>
  <si>
    <t>GLENDALE AZ 85302 -5100</t>
  </si>
  <si>
    <t>500 E HOUSTON AVE</t>
  </si>
  <si>
    <t>GILBERT AZ 85234 -3427</t>
  </si>
  <si>
    <t>TOMBSTONE AZ 85638 -1000</t>
  </si>
  <si>
    <t>3228 SAINT ANDREWS DR</t>
  </si>
  <si>
    <t>SIERRA VISTA AZ 85650 -6655</t>
  </si>
  <si>
    <t>350 EASTERN ST</t>
  </si>
  <si>
    <t>KINGMAN AZ 86401 -5381</t>
  </si>
  <si>
    <t>TEMPE AZ 85282 -5742</t>
  </si>
  <si>
    <t>8950 W ILLINI RD</t>
  </si>
  <si>
    <t>TOLLESON AZ 85353 -4600</t>
  </si>
  <si>
    <t>1718 W VINEYARD RD</t>
  </si>
  <si>
    <t>PHOENIX AZ 85041 -5804</t>
  </si>
  <si>
    <t>AVONDALE AZ 85323 -1202</t>
  </si>
  <si>
    <t>3535 W DUNLAP AVE</t>
  </si>
  <si>
    <t>PHOENIX AZ 85051 -5303</t>
  </si>
  <si>
    <t>6738 W MCDOWELL RD</t>
  </si>
  <si>
    <t>PHOENIX AZ 85035 -4642</t>
  </si>
  <si>
    <t>1290B W VAH KI INN RD</t>
  </si>
  <si>
    <t>COOLIDGE AZ 85128 -9314</t>
  </si>
  <si>
    <t>1843 W 16TH AVE</t>
  </si>
  <si>
    <t>APACHE JCT AZ 85120 -6967</t>
  </si>
  <si>
    <t>12050 N BULLARD AVE</t>
  </si>
  <si>
    <t>SURPRISE AZ 85379 -6325</t>
  </si>
  <si>
    <t>2061 S GILBERT RD</t>
  </si>
  <si>
    <t>GILBERT AZ 85295 -4620</t>
  </si>
  <si>
    <t>877 N SARIVAL AVE</t>
  </si>
  <si>
    <t>GOODYEAR AZ 85338 -2316</t>
  </si>
  <si>
    <t>6602 N 75TH AVE</t>
  </si>
  <si>
    <t>GLENDALE AZ 85303 -3504</t>
  </si>
  <si>
    <t>3633 E THUNDERBIRD RD</t>
  </si>
  <si>
    <t>PHOENIX AZ 85032 -5733</t>
  </si>
  <si>
    <t>5402 E OSBORN RD</t>
  </si>
  <si>
    <t>PHOENIX AZ 85018 -6107</t>
  </si>
  <si>
    <t>FORT DEFIANCE AZ 86504 -0559</t>
  </si>
  <si>
    <t>515 E CONTINENTAL DR</t>
  </si>
  <si>
    <t>TEMPE AZ 85281 -1057</t>
  </si>
  <si>
    <t>7231 W NORTH LN</t>
  </si>
  <si>
    <t>PEORIA AZ 85345 -6735</t>
  </si>
  <si>
    <t>4750 S SUNLAND DR</t>
  </si>
  <si>
    <t>CHANDLER AZ 85248 -4006</t>
  </si>
  <si>
    <t>PHOENIX AZ 85040 -2314</t>
  </si>
  <si>
    <t>PHOENIX AZ 85053 -4510</t>
  </si>
  <si>
    <t>6051 W SWEETWATER AVE</t>
  </si>
  <si>
    <t>GLENDALE AZ 85304 -1112</t>
  </si>
  <si>
    <t>3220 E PUEBLO AVE</t>
  </si>
  <si>
    <t>MESA AZ 85204 -4028</t>
  </si>
  <si>
    <t>GLENDALE AZ 85301 -3963</t>
  </si>
  <si>
    <t>3402 W MCDOWELL RD</t>
  </si>
  <si>
    <t>PHOENIX AZ 85009 -2317</t>
  </si>
  <si>
    <t>2635 N 32ND ST</t>
  </si>
  <si>
    <t>MESA AZ 85213 -1662</t>
  </si>
  <si>
    <t>245 S MCQUEEN RD</t>
  </si>
  <si>
    <t>GILBERT AZ 85233 -6002</t>
  </si>
  <si>
    <t>1001 N 31ST AVE</t>
  </si>
  <si>
    <t>PHOENIX AZ 85009 -3437</t>
  </si>
  <si>
    <t>20750 S 214TH ST</t>
  </si>
  <si>
    <t>QUEEN CREEK AZ 85142 -7749</t>
  </si>
  <si>
    <t>THATCHER AZ 85552 -0610</t>
  </si>
  <si>
    <t>3201 W SHERMAN ST</t>
  </si>
  <si>
    <t>PHOENIX AZ 85009 -5680</t>
  </si>
  <si>
    <t>3437 JAMAICA BLVD S</t>
  </si>
  <si>
    <t>LK HAVASU CTY AZ 86406 -5507</t>
  </si>
  <si>
    <t>4530 W CAMPBELL AVE</t>
  </si>
  <si>
    <t>PHOENIX AZ 85031 -1400</t>
  </si>
  <si>
    <t>2424 E MAREN DR</t>
  </si>
  <si>
    <t>CHANDLER AZ 85249 -4695</t>
  </si>
  <si>
    <t>120 S JEFFERSON AVE</t>
  </si>
  <si>
    <t>MESA AZ 85208 -1018</t>
  </si>
  <si>
    <t>GLENDALE AZ 85306 -1301</t>
  </si>
  <si>
    <t>1700 N LOUIS AVE</t>
  </si>
  <si>
    <t>DOUGLAS AZ 85607 -1835</t>
  </si>
  <si>
    <t>5400 S WHITE DR</t>
  </si>
  <si>
    <t>CHANDLER AZ 85249 -5900</t>
  </si>
  <si>
    <t>6825 S 10TH ST</t>
  </si>
  <si>
    <t>PHOENIX AZ 85042 -5517</t>
  </si>
  <si>
    <t>PHOENIX AZ 85023 -6023</t>
  </si>
  <si>
    <t>1350 N PENNINGTON DR</t>
  </si>
  <si>
    <t>CHANDLER AZ 85224 -8571</t>
  </si>
  <si>
    <t>1255 N DOBSON RD</t>
  </si>
  <si>
    <t>CHANDLER AZ 85224 -8549</t>
  </si>
  <si>
    <t>3330 E LOCKETT RD</t>
  </si>
  <si>
    <t>FLAGSTAFF AZ 86004 -4043</t>
  </si>
  <si>
    <t>PHOENIX AZ 85041 -5500</t>
  </si>
  <si>
    <t>3807 E PUEBLO AVE</t>
  </si>
  <si>
    <t>MESA AZ 85206 -1822</t>
  </si>
  <si>
    <t>JOSEPH CITY AZ 86032 -0008</t>
  </si>
  <si>
    <t>4525 W ENCANTO BLVD</t>
  </si>
  <si>
    <t>PHOENIX AZ 85035 -2213</t>
  </si>
  <si>
    <t>1045 S LENZNER AVE</t>
  </si>
  <si>
    <t>SIERRA VISTA AZ 85635 -4880</t>
  </si>
  <si>
    <t>3201 N 46TH DR</t>
  </si>
  <si>
    <t>PHOENIX AZ 85031 -3707</t>
  </si>
  <si>
    <t>5304 W CROCUS DR</t>
  </si>
  <si>
    <t>GLENDALE AZ 85306 -4318</t>
  </si>
  <si>
    <t>862 E ELLIOT RD</t>
  </si>
  <si>
    <t>GILBERT AZ 85234 -6912</t>
  </si>
  <si>
    <t>PHOENIX AZ 85042 -6564</t>
  </si>
  <si>
    <t>728 E MCDOWELL RD</t>
  </si>
  <si>
    <t>PHOENIX AZ 85006 -2518</t>
  </si>
  <si>
    <t>2929 E MCKELLIPS RD</t>
  </si>
  <si>
    <t>MESA AZ 85213 -3128</t>
  </si>
  <si>
    <t>KAYENTA AZ 86033 -0337</t>
  </si>
  <si>
    <t>1445 E HILTON AVE</t>
  </si>
  <si>
    <t>MESA AZ 85204 -5938</t>
  </si>
  <si>
    <t>290 S COOPER RD</t>
  </si>
  <si>
    <t>CHANDLER AZ 85225 -5897</t>
  </si>
  <si>
    <t>PHOENIX AZ 85003 -1225</t>
  </si>
  <si>
    <t>125 E MCLELLAN RD</t>
  </si>
  <si>
    <t>MESA AZ 85201 -2339</t>
  </si>
  <si>
    <t>4182 N BANK ST</t>
  </si>
  <si>
    <t>KINGMAN AZ 86409 -2715</t>
  </si>
  <si>
    <t>1969 DETROIT AVE</t>
  </si>
  <si>
    <t>KINGMAN AZ 86401 -4118</t>
  </si>
  <si>
    <t>3033 MCDONALD AVE</t>
  </si>
  <si>
    <t>KINGMAN AZ 86401 -4235</t>
  </si>
  <si>
    <t>3650 S 64TH LN</t>
  </si>
  <si>
    <t>PHOENIX AZ 85043 -5800</t>
  </si>
  <si>
    <t>15150 W MONDELL RD</t>
  </si>
  <si>
    <t>SURPRISE AZ 85374 -3434</t>
  </si>
  <si>
    <t>MESA AZ 85203 -4806</t>
  </si>
  <si>
    <t>38739 W I 8</t>
  </si>
  <si>
    <t>GILA BEND AZ 85337 -3022</t>
  </si>
  <si>
    <t>6911 E MCDONALD DR</t>
  </si>
  <si>
    <t>PARADISE VLY AZ 85253 -5342</t>
  </si>
  <si>
    <t>CHANDLER AZ 85225 -6516</t>
  </si>
  <si>
    <t>2720 E LIBERTY LN</t>
  </si>
  <si>
    <t>PHOENIX AZ 85048 -8269</t>
  </si>
  <si>
    <t>13808 S 36TH ST</t>
  </si>
  <si>
    <t>PHOENIX AZ 85044 -8289</t>
  </si>
  <si>
    <t>14841 S 41ST PL</t>
  </si>
  <si>
    <t>PHOENIX AZ 85044 -3727</t>
  </si>
  <si>
    <t>2620 E LIBERTY LN</t>
  </si>
  <si>
    <t>PHOENIX AZ 85048 -8273</t>
  </si>
  <si>
    <t>50 E KNOX RD</t>
  </si>
  <si>
    <t>TEMPE AZ 85284 -3183</t>
  </si>
  <si>
    <t>5500 W GALVESTON ST</t>
  </si>
  <si>
    <t>CHANDLER AZ 85226 -2776</t>
  </si>
  <si>
    <t>5000 W WHITTEN ST</t>
  </si>
  <si>
    <t>CHANDLER AZ 85226 -4521</t>
  </si>
  <si>
    <t>1122 E LIBERTY LN</t>
  </si>
  <si>
    <t>PHOENIX AZ 85048 -8426</t>
  </si>
  <si>
    <t>777 N DESERT BREEZE BLVD E BLDG 1</t>
  </si>
  <si>
    <t>CHANDLER AZ 85226 -6218</t>
  </si>
  <si>
    <t>11820 S WARNER ELLIOT LOOP</t>
  </si>
  <si>
    <t>PHOENIX AZ 85044 -1800</t>
  </si>
  <si>
    <t>1201 W COURTNEY LN</t>
  </si>
  <si>
    <t>TEMPE AZ 85284 -5131</t>
  </si>
  <si>
    <t>14620 S DESERT FOOTHILLS PKWY BLDG 3</t>
  </si>
  <si>
    <t>PHOENIX AZ 85048 -4607</t>
  </si>
  <si>
    <t>PHOENIX AZ 85048 -7806</t>
  </si>
  <si>
    <t>1330 E DAVA DR</t>
  </si>
  <si>
    <t>TEMPE AZ 85283 -4841</t>
  </si>
  <si>
    <t>1350 N LAKESHORE DR</t>
  </si>
  <si>
    <t>CHANDLER AZ 85226 -7208</t>
  </si>
  <si>
    <t>4630 E FRYE RD</t>
  </si>
  <si>
    <t>PHOENIX AZ 85048 -7682</t>
  </si>
  <si>
    <t>1331 E REDFIELD RD</t>
  </si>
  <si>
    <t>TEMPE AZ 85283 -4133</t>
  </si>
  <si>
    <t>360 S TWELVE OAKS BLVD</t>
  </si>
  <si>
    <t>CHANDLER AZ 85226 -4819</t>
  </si>
  <si>
    <t>PHOENIX AZ 85048 -8999</t>
  </si>
  <si>
    <t>3375 W GALVESTON ST</t>
  </si>
  <si>
    <t>CHANDLER AZ 85226 -3127</t>
  </si>
  <si>
    <t>11650 W WHYMAN AVE</t>
  </si>
  <si>
    <t>AVONDALE AZ 85323 -8461</t>
  </si>
  <si>
    <t>1100 S 10TH AVE</t>
  </si>
  <si>
    <t>SAFFORD AZ 85546 -3427</t>
  </si>
  <si>
    <t>10475 E LAKEVIEW DR</t>
  </si>
  <si>
    <t>SCOTTSDALE AZ 85258 -4962</t>
  </si>
  <si>
    <t>TEMPE AZ 85281 -1698</t>
  </si>
  <si>
    <t>2675 PALO VERDE BLVD S</t>
  </si>
  <si>
    <t>LK HAVASU CTY AZ 86403 -4919</t>
  </si>
  <si>
    <t>31501 N WESTLAND RD</t>
  </si>
  <si>
    <t>PEORIA AZ 85383 -7846</t>
  </si>
  <si>
    <t>3040 W YUCCA ST</t>
  </si>
  <si>
    <t>PHOENIX AZ 85029 -4149</t>
  </si>
  <si>
    <t>2702 E OSBORN RD</t>
  </si>
  <si>
    <t>PHOENIX AZ 85016 -7469</t>
  </si>
  <si>
    <t>18211 W LAS BRISAS DR</t>
  </si>
  <si>
    <t>GOODYEAR AZ 85338 -7979</t>
  </si>
  <si>
    <t>5805 W ALAMEDA RD</t>
  </si>
  <si>
    <t>GLENDALE AZ 85310 -3601</t>
  </si>
  <si>
    <t>3120 N RED MTN</t>
  </si>
  <si>
    <t>MESA AZ 85207 -1068</t>
  </si>
  <si>
    <t>220 W LA CANADA BLVD</t>
  </si>
  <si>
    <t>AVONDALE AZ 85323 -1333</t>
  </si>
  <si>
    <t>4141 W MCNEIL ST</t>
  </si>
  <si>
    <t>LAVEEN AZ 85339 -2597</t>
  </si>
  <si>
    <t>633 E RAY RD STE 132</t>
  </si>
  <si>
    <t>GILBERT AZ 85296 -4206</t>
  </si>
  <si>
    <t>400 GRANDVIEW AVE</t>
  </si>
  <si>
    <t>KINGMAN AZ 86401 -5704</t>
  </si>
  <si>
    <t>21150 N ARROWHEAD LOOP RD</t>
  </si>
  <si>
    <t>GLENDALE AZ 85308 -6380</t>
  </si>
  <si>
    <t>2555 N STAPLEY DR</t>
  </si>
  <si>
    <t>MESA AZ 85203 -1127</t>
  </si>
  <si>
    <t>3015 S POWER RD</t>
  </si>
  <si>
    <t>MESA AZ 85212 -3000</t>
  </si>
  <si>
    <t>5125 E MARILYN RD</t>
  </si>
  <si>
    <t>SCOTTSDALE AZ 85254 -2262</t>
  </si>
  <si>
    <t>19818 W US HIGHWAY 85</t>
  </si>
  <si>
    <t>BUCKEYE AZ 85326 -9258</t>
  </si>
  <si>
    <t>9621 W SPECKLED GECKO DR</t>
  </si>
  <si>
    <t>PEORIA AZ 85383 -1705</t>
  </si>
  <si>
    <t>930 S SIRRINE</t>
  </si>
  <si>
    <t>MESA AZ 85210 -3736</t>
  </si>
  <si>
    <t>3000 N 19TH AVE</t>
  </si>
  <si>
    <t>PHOENIX AZ 85015 -6066</t>
  </si>
  <si>
    <t>930 S LAZONA DR</t>
  </si>
  <si>
    <t>MESA AZ 85204 -4337</t>
  </si>
  <si>
    <t>2002 E CLARENDON AVE</t>
  </si>
  <si>
    <t>PHOENIX AZ 85016 -6507</t>
  </si>
  <si>
    <t>345 S HALL</t>
  </si>
  <si>
    <t>MESA AZ 85204 -2409</t>
  </si>
  <si>
    <t>1209 E INDIAN SCHOOL RD</t>
  </si>
  <si>
    <t>PHOENIX AZ 85014 -4925</t>
  </si>
  <si>
    <t>PHOENIX AZ 85023 -3601</t>
  </si>
  <si>
    <t>920 E BROADWAY RD</t>
  </si>
  <si>
    <t>MESA AZ 85204 -2107</t>
  </si>
  <si>
    <t>1121 S 3RD AVE</t>
  </si>
  <si>
    <t>PHOENIX AZ 85003 -2614</t>
  </si>
  <si>
    <t>7300 N DYSART RD</t>
  </si>
  <si>
    <t>GLENDALE AZ 85307 -2218</t>
  </si>
  <si>
    <t>1601 S LONE TREE RD</t>
  </si>
  <si>
    <t>FLAGSTAFF AZ 86001 -6446</t>
  </si>
  <si>
    <t>1435 E MCLELLAN RD</t>
  </si>
  <si>
    <t>MESA AZ 85203 -3840</t>
  </si>
  <si>
    <t>5525 N 16TH ST</t>
  </si>
  <si>
    <t>PHOENIX AZ 85016 -2901</t>
  </si>
  <si>
    <t>2002 E CAMPBELL AVE</t>
  </si>
  <si>
    <t>PHOENIX AZ 85016 -5521</t>
  </si>
  <si>
    <t>849 S SUNNYVALE</t>
  </si>
  <si>
    <t>MESA AZ 85206 -2921</t>
  </si>
  <si>
    <t>7150 N 22ND ST</t>
  </si>
  <si>
    <t>PHOENIX AZ 85020 -5605</t>
  </si>
  <si>
    <t>PHOENIX AZ 85013 -1299</t>
  </si>
  <si>
    <t>7302 N 10TH ST</t>
  </si>
  <si>
    <t>PHOENIX AZ 85020 -5327</t>
  </si>
  <si>
    <t>1155 E ROSE LN</t>
  </si>
  <si>
    <t>PHOENIX AZ 85014 -1600</t>
  </si>
  <si>
    <t>925 E MARYLAND AVE</t>
  </si>
  <si>
    <t>PHOENIX AZ 85014 -1606</t>
  </si>
  <si>
    <t>2602 N 23RD AVE</t>
  </si>
  <si>
    <t>PHOENIX AZ 85009 -1920</t>
  </si>
  <si>
    <t>PO BOX 50010</t>
  </si>
  <si>
    <t>PARKS AZ 86018 -0010</t>
  </si>
  <si>
    <t>FLAGSTAFF AZ 86005 -9004</t>
  </si>
  <si>
    <t>2550 N 79TH AVE</t>
  </si>
  <si>
    <t>PHOENIX AZ 85035 -1225</t>
  </si>
  <si>
    <t>2601 DETROIT AVE</t>
  </si>
  <si>
    <t>KINGMAN AZ 86401 -4216</t>
  </si>
  <si>
    <t>PHOENIX AZ 85051 -4778</t>
  </si>
  <si>
    <t>4315 N MARYVALE PKWY</t>
  </si>
  <si>
    <t>PHOENIX AZ 85031 -1942</t>
  </si>
  <si>
    <t>6000 S LAKESHORE DR</t>
  </si>
  <si>
    <t>TEMPE AZ 85283 -3049</t>
  </si>
  <si>
    <t>MARICOPA INSTITUTE OF TECHNOLOGY (MIT)</t>
  </si>
  <si>
    <t>3900 S 55TH AVE</t>
  </si>
  <si>
    <t>PHOENIX AZ 85043 -6332</t>
  </si>
  <si>
    <t>15042 W SWEETWATER AVE</t>
  </si>
  <si>
    <t>SURPRISE AZ 85379 -8164</t>
  </si>
  <si>
    <t>GLENDALE AZ 85304 -1966</t>
  </si>
  <si>
    <t>1310 S 15TH AVE</t>
  </si>
  <si>
    <t>PHOENIX AZ 85007 -3826</t>
  </si>
  <si>
    <t>PHOENIX AZ 85015 -1555</t>
  </si>
  <si>
    <t>3415 N 59TH AVE</t>
  </si>
  <si>
    <t>PHOENIX AZ 85033 -4623</t>
  </si>
  <si>
    <t>3851 W ROESER RD</t>
  </si>
  <si>
    <t>PHOENIX AZ 85041 -2615</t>
  </si>
  <si>
    <t>602 E SIESTA DR</t>
  </si>
  <si>
    <t>PHOENIX AZ 85042 -7600</t>
  </si>
  <si>
    <t>TEMPE AZ 85282 -2823</t>
  </si>
  <si>
    <t>14825 N FAYETTE DR</t>
  </si>
  <si>
    <t>FOUNTAIN HLS AZ 85268 -2257</t>
  </si>
  <si>
    <t>PO BOX 598</t>
  </si>
  <si>
    <t>MCNARY AZ 85930 -0598</t>
  </si>
  <si>
    <t>MC NEAL AZ 85617 -0008</t>
  </si>
  <si>
    <t>4932 W MYRTLE AVE</t>
  </si>
  <si>
    <t>GLENDALE AZ 85301 -2122</t>
  </si>
  <si>
    <t>5831 E MCLELLAN RD</t>
  </si>
  <si>
    <t>MESA AZ 85205 -3550</t>
  </si>
  <si>
    <t>9640 N 28TH ST</t>
  </si>
  <si>
    <t>PHOENIX AZ 85028 -4701</t>
  </si>
  <si>
    <t>3900 S MOUNTAIN RD</t>
  </si>
  <si>
    <t>MESA AZ 85212 -7005</t>
  </si>
  <si>
    <t>6919 E BROWN RD</t>
  </si>
  <si>
    <t>MESA AZ 85207 -3762</t>
  </si>
  <si>
    <t>1630 E SOUTHERN AVE</t>
  </si>
  <si>
    <t>MESA AZ 85204 -5220</t>
  </si>
  <si>
    <t>1000 E MESQUITE ST</t>
  </si>
  <si>
    <t>GILBERT AZ 85296 -1814</t>
  </si>
  <si>
    <t>GILBERT AZ 85233 -6506</t>
  </si>
  <si>
    <t>130 W MESQUITE ST</t>
  </si>
  <si>
    <t>GILBERT AZ 85233 -6411</t>
  </si>
  <si>
    <t>1900 W THOMAS RD</t>
  </si>
  <si>
    <t>PHOENIX AZ 85015 -6051</t>
  </si>
  <si>
    <t>45 S 3RD AVE</t>
  </si>
  <si>
    <t>AVONDALE AZ 85323 -2264</t>
  </si>
  <si>
    <t>MICHAEL T. HUGHES ELEMENTARY SCHOOL</t>
  </si>
  <si>
    <t>630 N HUNT DR</t>
  </si>
  <si>
    <t>MESA AZ 85203 -6533</t>
  </si>
  <si>
    <t>4735 N 19TH AVE</t>
  </si>
  <si>
    <t>PHOENIX AZ 85015 -3725</t>
  </si>
  <si>
    <t>14802 W WIGWAM BLVD</t>
  </si>
  <si>
    <t>GOODYEAR AZ 85395 -8231</t>
  </si>
  <si>
    <t>3910 W GROVERS AVE</t>
  </si>
  <si>
    <t>GLENDALE AZ 85308 -3006</t>
  </si>
  <si>
    <t>1700 N 41ST AVE</t>
  </si>
  <si>
    <t>PHOENIX AZ 85009 -2039</t>
  </si>
  <si>
    <t>42798 S 99TH AVE</t>
  </si>
  <si>
    <t>MARICOPA AZ 85139 -2106</t>
  </si>
  <si>
    <t>HEBER AZ 85928 -0279</t>
  </si>
  <si>
    <t>625 MARINA BLVD</t>
  </si>
  <si>
    <t>BULLHEAD CITY AZ 86442 -5414</t>
  </si>
  <si>
    <t>PO BOX 21288</t>
  </si>
  <si>
    <t>BULLHEAD CITY AZ 86439 -1288</t>
  </si>
  <si>
    <t>BULLHEAD CITY AZ 86442 -6089</t>
  </si>
  <si>
    <t>8490 E JACKRABBIT RD</t>
  </si>
  <si>
    <t>SCOTTSDALE AZ 85250 -6729</t>
  </si>
  <si>
    <t>6565 S GIRARD AVE</t>
  </si>
  <si>
    <t>MOHAVE VALLEY AZ 86440 -8814</t>
  </si>
  <si>
    <t>3501 E OSBORN RD</t>
  </si>
  <si>
    <t>PHOENIX AZ 85018 -5767</t>
  </si>
  <si>
    <t>715 E MONTECITO AVE</t>
  </si>
  <si>
    <t>PHOENIX AZ 85014 -4322</t>
  </si>
  <si>
    <t>PHOENIX AZ 85029 -1661</t>
  </si>
  <si>
    <t>PHOENIX AZ 85029 -3122</t>
  </si>
  <si>
    <t>PO BOX 98</t>
  </si>
  <si>
    <t>MORRISTOWN AZ 85342 -0098</t>
  </si>
  <si>
    <t>3223 N 4TH ST</t>
  </si>
  <si>
    <t>FLAGSTAFF AZ 86004 -2039</t>
  </si>
  <si>
    <t>PO BOX 40</t>
  </si>
  <si>
    <t>OVERGAARD AZ 85933 -0040</t>
  </si>
  <si>
    <t>PHOENIX AZ 85044 -4701</t>
  </si>
  <si>
    <t>22800 N 67TH AVE</t>
  </si>
  <si>
    <t>GLENDALE AZ 85310 -4235</t>
  </si>
  <si>
    <t>19602 N 45TH AVE</t>
  </si>
  <si>
    <t>GLENDALE AZ 85308 -7339</t>
  </si>
  <si>
    <t>PHOENIX AZ 85023 -3558</t>
  </si>
  <si>
    <t>2323 E MOUNTAIN GATE PASS</t>
  </si>
  <si>
    <t>PHOENIX AZ 85024 -7598</t>
  </si>
  <si>
    <t>18302 W BURTON AVE</t>
  </si>
  <si>
    <t>WADDELL AZ 85355 -4275</t>
  </si>
  <si>
    <t>801 W PEORIA AVE</t>
  </si>
  <si>
    <t>PHOENIX AZ 85029 -5130</t>
  </si>
  <si>
    <t>2700 E BROWN RD</t>
  </si>
  <si>
    <t>MESA AZ 85213 -5315</t>
  </si>
  <si>
    <t>11256 N 128TH ST</t>
  </si>
  <si>
    <t>SCOTTSDALE AZ 85259 -4412</t>
  </si>
  <si>
    <t>406 N 41ST AVE</t>
  </si>
  <si>
    <t>PHOENIX AZ 85009 -4069</t>
  </si>
  <si>
    <t>300 W DISCOVERY PARK BLVD</t>
  </si>
  <si>
    <t>SAFFORD AZ 85546 -2297</t>
  </si>
  <si>
    <t>DOLAN SPRINGS AZ 86441 -0248</t>
  </si>
  <si>
    <t>FORT THOMAS AZ 85536 -0028</t>
  </si>
  <si>
    <t>BYLAS AZ 85530 -0100</t>
  </si>
  <si>
    <t>PEACH SPRINGS AZ 86434 -0360</t>
  </si>
  <si>
    <t>PO BOX 397</t>
  </si>
  <si>
    <t>NACO AZ 85620 -0397</t>
  </si>
  <si>
    <t>21419 W DOVE VALLEY RD</t>
  </si>
  <si>
    <t>WITTMANN AZ 85361 -8412</t>
  </si>
  <si>
    <t>1425 PATRICIAN DR</t>
  </si>
  <si>
    <t>LK HAVASU CTY AZ 86404 -1917</t>
  </si>
  <si>
    <t>4525 N GRANITE REEF RD</t>
  </si>
  <si>
    <t>SCOTTSDALE AZ 85251 -1719</t>
  </si>
  <si>
    <t>6490 S SUN GROVES BLVD</t>
  </si>
  <si>
    <t>CHANDLER AZ 85249 -7095</t>
  </si>
  <si>
    <t>321 W JUNIPER AVE</t>
  </si>
  <si>
    <t>GILBERT AZ 85233 -3936</t>
  </si>
  <si>
    <t>4000 N CUMMINGS ST</t>
  </si>
  <si>
    <t>FLAGSTAFF AZ 86004 -2437</t>
  </si>
  <si>
    <t>4525 E SAINT ANNE AVE</t>
  </si>
  <si>
    <t>PHOENIX AZ 85042 -5359</t>
  </si>
  <si>
    <t>446 E BROADWAY RD</t>
  </si>
  <si>
    <t>MESA AZ 85204 -2020</t>
  </si>
  <si>
    <t>48827 N BLACK CANYON HWY</t>
  </si>
  <si>
    <t>PHOENIX AZ 85087 -6910</t>
  </si>
  <si>
    <t>5818 N 7TH ST</t>
  </si>
  <si>
    <t>PHOENIX AZ 85014 -5806</t>
  </si>
  <si>
    <t>24937 S SOSSAMAN RD</t>
  </si>
  <si>
    <t>QUEEN CREEK AZ 85142 -6571</t>
  </si>
  <si>
    <t>NIZHONI ACCELERATED ACADEMY</t>
  </si>
  <si>
    <t>7301 E BASELINE RD</t>
  </si>
  <si>
    <t>MESA AZ 85209 -4907</t>
  </si>
  <si>
    <t>5399 N PIMA RD</t>
  </si>
  <si>
    <t>SCOTTSDALE AZ 85250 -2620</t>
  </si>
  <si>
    <t>1700 E UNION HLS DR</t>
  </si>
  <si>
    <t>PHOENIX AZ 85024 -3033</t>
  </si>
  <si>
    <t>1101 E THOMAS RD</t>
  </si>
  <si>
    <t>PHOENIX AZ 85014 -5447</t>
  </si>
  <si>
    <t>4840 E ADOBE ST</t>
  </si>
  <si>
    <t>MESA AZ 85205 -5391</t>
  </si>
  <si>
    <t>505 W HOUSTON AVE</t>
  </si>
  <si>
    <t>GILBERT AZ 85233 -2072</t>
  </si>
  <si>
    <t>PEORIA AZ 85381 -5040</t>
  </si>
  <si>
    <t>7841 W SWEETWATER AVE</t>
  </si>
  <si>
    <t>PEORIA AZ 85381 -4994</t>
  </si>
  <si>
    <t>PHOENIX AZ 85017 -1055</t>
  </si>
  <si>
    <t>1402 N SAN ANTONIO AVE</t>
  </si>
  <si>
    <t>DOUGLAS AZ 85607 -2434</t>
  </si>
  <si>
    <t>7337 N 19TH AVE</t>
  </si>
  <si>
    <t>PHOENIX AZ 85021 -7915</t>
  </si>
  <si>
    <t>1250 PAWNEE DR</t>
  </si>
  <si>
    <t>LK HAVASU CTY AZ 86406 -8764</t>
  </si>
  <si>
    <t>1102 W HIGHLAND AVE</t>
  </si>
  <si>
    <t>PHOENIX AZ 85013 -2470</t>
  </si>
  <si>
    <t>WIKIEUP AZ 85360 -0038</t>
  </si>
  <si>
    <t>3801 W ROANOKE AVE</t>
  </si>
  <si>
    <t>PHOENIX AZ 85009 -1304</t>
  </si>
  <si>
    <t>145 LEUPP RD</t>
  </si>
  <si>
    <t>FLAGSTAFF AZ 86004 -8501</t>
  </si>
  <si>
    <t>2043 N 64TH DR</t>
  </si>
  <si>
    <t>PHOENIX AZ 85035 -3424</t>
  </si>
  <si>
    <t>PO BOX 108</t>
  </si>
  <si>
    <t>PALO VERDE AZ 85343 -0108</t>
  </si>
  <si>
    <t>PHOENIX AZ 85051 -6417</t>
  </si>
  <si>
    <t>15815 N 29TH ST</t>
  </si>
  <si>
    <t>PHOENIX AZ 85032 -3704</t>
  </si>
  <si>
    <t>15833 N 29TH ST</t>
  </si>
  <si>
    <t>2013 N 36TH ST</t>
  </si>
  <si>
    <t>PHOENIX AZ 85008 -3026</t>
  </si>
  <si>
    <t>PARADISE HONORS ELEMENTARY SCHOOL</t>
  </si>
  <si>
    <t>15533 W PARADISE LN</t>
  </si>
  <si>
    <t>SURPRISE AZ 85374 -5851</t>
  </si>
  <si>
    <t>12775 N 175TH AVE</t>
  </si>
  <si>
    <t>SURPRISE AZ 85388 -5088</t>
  </si>
  <si>
    <t>3950 E BELL RD</t>
  </si>
  <si>
    <t>PHOENIX AZ 85032 -2113</t>
  </si>
  <si>
    <t>8987 W OLIVE AVE STE 117 PMB 93</t>
  </si>
  <si>
    <t>PEORIA AZ 85345 -9126</t>
  </si>
  <si>
    <t>20012 N 35TH AVE</t>
  </si>
  <si>
    <t>GLENDALE AZ 85308 -2204</t>
  </si>
  <si>
    <t>9970 W BEARDSLEY RD</t>
  </si>
  <si>
    <t>PEORIA AZ 85382 -2652</t>
  </si>
  <si>
    <t>16066 N PARKVIEW PL</t>
  </si>
  <si>
    <t>SURPRISE AZ 85374 -7461</t>
  </si>
  <si>
    <t>PASEO HILLS SCHOOL</t>
  </si>
  <si>
    <t>3302 W LOUISE DR</t>
  </si>
  <si>
    <t>PHOENIX AZ 85027 -1688</t>
  </si>
  <si>
    <t>8800 S 55TH AVE</t>
  </si>
  <si>
    <t>LAVEEN AZ 85339 -3048</t>
  </si>
  <si>
    <t>PEORIA AZ 85381 -3830</t>
  </si>
  <si>
    <t>PAT TILLMAN MIDDLE SCHOOL</t>
  </si>
  <si>
    <t>2906 N BOULDER CANYON</t>
  </si>
  <si>
    <t>MESA AZ 85207 -1066</t>
  </si>
  <si>
    <t>615 S CHESHIRE</t>
  </si>
  <si>
    <t>MESA AZ 85208 -7152</t>
  </si>
  <si>
    <t>1211 E GUADALUPE RD</t>
  </si>
  <si>
    <t>GILBERT AZ 85234 -4889</t>
  </si>
  <si>
    <t>707 W GRANT ST</t>
  </si>
  <si>
    <t>PHOENIX AZ 85007 -3407</t>
  </si>
  <si>
    <t>1650 N WASHINGTON AVE</t>
  </si>
  <si>
    <t>DOUGLAS AZ 85607 -1848</t>
  </si>
  <si>
    <t>PO BOX 940</t>
  </si>
  <si>
    <t>PAULDEN AZ 86334 -0940</t>
  </si>
  <si>
    <t>1487 E SCHOOL RD</t>
  </si>
  <si>
    <t>PEARCE AZ 85625 -6188</t>
  </si>
  <si>
    <t>PHOENIX AZ 85037 -2368</t>
  </si>
  <si>
    <t>12843 W REDONDO DR</t>
  </si>
  <si>
    <t>LITCHFIELD PK AZ 85340 -5582</t>
  </si>
  <si>
    <t>8885 W PEORIA AVE</t>
  </si>
  <si>
    <t>PEORIA AZ 85345 -6442</t>
  </si>
  <si>
    <t>PEORIA AZ 85345 -1358</t>
  </si>
  <si>
    <t>PEORIA AZ 85345 -5945</t>
  </si>
  <si>
    <t>10851 W WILLIAMS RD</t>
  </si>
  <si>
    <t>SUN CITY AZ 85373 -3375</t>
  </si>
  <si>
    <t>7125 W ENCANTO BLVD</t>
  </si>
  <si>
    <t>PHOENIX AZ 85035 -1335</t>
  </si>
  <si>
    <t>2149 E CARVER DR</t>
  </si>
  <si>
    <t>PHOENIX AZ 85040 -2533</t>
  </si>
  <si>
    <t>1919 E QUEEN CREEK RD</t>
  </si>
  <si>
    <t>GILBERT AZ 85297 -0329</t>
  </si>
  <si>
    <t>3738 N 16TH ST</t>
  </si>
  <si>
    <t>PHOENIX AZ 85016 -5915</t>
  </si>
  <si>
    <t>4445 N CENTRAL AVE</t>
  </si>
  <si>
    <t>PHOENIX AZ 85012 -1900</t>
  </si>
  <si>
    <t>1903 E ROESER RD</t>
  </si>
  <si>
    <t>PHOENIX AZ 85040 -3341</t>
  </si>
  <si>
    <t>512 E PIERCE ST</t>
  </si>
  <si>
    <t>PHOENIX AZ 85004 -2056</t>
  </si>
  <si>
    <t>8330 E OSBORN RD</t>
  </si>
  <si>
    <t>SCOTTSDALE AZ 85251 -5904</t>
  </si>
  <si>
    <t>PINE AZ 85544 -1150</t>
  </si>
  <si>
    <t>3535 E MAYO BLVD</t>
  </si>
  <si>
    <t>PHOENIX AZ 85050 -4880</t>
  </si>
  <si>
    <t>PO BOX 839</t>
  </si>
  <si>
    <t>PINON AZ 86510 -0839</t>
  </si>
  <si>
    <t>6315 W PORT AU PRINCE LN</t>
  </si>
  <si>
    <t>GLENDALE AZ 85306 -3217</t>
  </si>
  <si>
    <t>1535 N GREENFIELD RD</t>
  </si>
  <si>
    <t>GILBERT AZ 85234 -8532</t>
  </si>
  <si>
    <t>6510 W CLARENDON AVE</t>
  </si>
  <si>
    <t>PHOENIX AZ 85033 -4001</t>
  </si>
  <si>
    <t>550 N HORNE ST</t>
  </si>
  <si>
    <t>GILBERT AZ 85233 -4100</t>
  </si>
  <si>
    <t>PO BOX 7</t>
  </si>
  <si>
    <t>POMERENE AZ 85627 -0007</t>
  </si>
  <si>
    <t>1507 W SHAWNEE DR</t>
  </si>
  <si>
    <t>CHANDLER AZ 85224 -2259</t>
  </si>
  <si>
    <t>1350 S LINDSAY RD</t>
  </si>
  <si>
    <t>MESA AZ 85204 -6229</t>
  </si>
  <si>
    <t>2433 E ADOBE ST</t>
  </si>
  <si>
    <t>MESA AZ 85213 -6803</t>
  </si>
  <si>
    <t>4351 S RANCH HOUSE PKWY</t>
  </si>
  <si>
    <t>GILBERT AZ 85297 -7049</t>
  </si>
  <si>
    <t>7544 W INDIAN SCHOOL RD STE A2</t>
  </si>
  <si>
    <t>PHOENIX AZ 85033 -3038</t>
  </si>
  <si>
    <t>PO BOX 27348</t>
  </si>
  <si>
    <t>PRESCOTT VLY AZ 86312 -7348</t>
  </si>
  <si>
    <t>SIERRA VISTA AZ 85635 -3933</t>
  </si>
  <si>
    <t>3449 N 39TH AVE</t>
  </si>
  <si>
    <t>PHOENIX AZ 85019 -3998</t>
  </si>
  <si>
    <t>6320 N 82ND ST</t>
  </si>
  <si>
    <t>SCOTTSDALE AZ 85250 -5611</t>
  </si>
  <si>
    <t>3680 S QUARTZ ST</t>
  </si>
  <si>
    <t>GILBERT AZ 85297 -0447</t>
  </si>
  <si>
    <t>QUEEN CREEK AZ 85142 -9677</t>
  </si>
  <si>
    <t>22149 E OCOTILLO RD</t>
  </si>
  <si>
    <t>QUEEN CREEK AZ 85142 -7750</t>
  </si>
  <si>
    <t>20435 S OLD ELLSWORTH RD</t>
  </si>
  <si>
    <t>QUEEN CREEK AZ 85142 -9676</t>
  </si>
  <si>
    <t>PHOENIX AZ 85015 -2700</t>
  </si>
  <si>
    <t>19716 W NARRAMORE RD</t>
  </si>
  <si>
    <t>BUCKEYE AZ 85326 -4249</t>
  </si>
  <si>
    <t>915 E PALM LN</t>
  </si>
  <si>
    <t>PHOENIX AZ 85006 -2116</t>
  </si>
  <si>
    <t>15272 W GABRIELA DR</t>
  </si>
  <si>
    <t>SURPRISE AZ 85379 -6324</t>
  </si>
  <si>
    <t>2730 N 79TH AVE</t>
  </si>
  <si>
    <t>PHOENIX AZ 85035 -1226</t>
  </si>
  <si>
    <t>840 E 12TH ST</t>
  </si>
  <si>
    <t>DOUGLAS AZ 85607 -1936</t>
  </si>
  <si>
    <t>8990 W ORANGEWOOD AVE</t>
  </si>
  <si>
    <t>GLENDALE AZ 85305 -1111</t>
  </si>
  <si>
    <t>6049 N 43RD AVE</t>
  </si>
  <si>
    <t>PHOENIX AZ 85019 -1600</t>
  </si>
  <si>
    <t>TEEC NOS POS AZ 86514 -9600</t>
  </si>
  <si>
    <t>7301 E BROWN RD</t>
  </si>
  <si>
    <t>MESA AZ 85207 -3803</t>
  </si>
  <si>
    <t>6650 E RAFTRIVER ST</t>
  </si>
  <si>
    <t>MESA AZ 85215 -9771</t>
  </si>
  <si>
    <t>1020 S EXTENSION RD</t>
  </si>
  <si>
    <t>MESA AZ 85210 -3420</t>
  </si>
  <si>
    <t>9181 E REDFIELD RD</t>
  </si>
  <si>
    <t>SCOTTSDALE AZ 85260 -7557</t>
  </si>
  <si>
    <t>1860 S LONGMORE</t>
  </si>
  <si>
    <t>MESA AZ 85202 -5716</t>
  </si>
  <si>
    <t>PO BOX 207</t>
  </si>
  <si>
    <t>SAN CARLOS AZ 85550 -0207</t>
  </si>
  <si>
    <t>2021 W ALICE AVE</t>
  </si>
  <si>
    <t>PHOENIX AZ 85021 -4211</t>
  </si>
  <si>
    <t>5424 E THUNDER HAWK RD</t>
  </si>
  <si>
    <t>CAVE CREEK AZ 85331 -5597</t>
  </si>
  <si>
    <t>RIDGELINE ACADEMY-A CHALLENGE FOUNDATION ACADEMY, INC.</t>
  </si>
  <si>
    <t>6930 S SEVILLE BLVD W</t>
  </si>
  <si>
    <t>GILBERT AZ 85298 -4321</t>
  </si>
  <si>
    <t>AVONDALE AZ 85392 -4702</t>
  </si>
  <si>
    <t>2250 E LAGUNA RD</t>
  </si>
  <si>
    <t>MOHAVE VALLEY AZ 86440 -9493</t>
  </si>
  <si>
    <t>12701 N MAIN ST</t>
  </si>
  <si>
    <t>EL MIRAGE AZ 85335 -2600</t>
  </si>
  <si>
    <t>7702 N 39TH AVE</t>
  </si>
  <si>
    <t>PHOENIX AZ 85051 -6419</t>
  </si>
  <si>
    <t>3540 E CHOLLA ST</t>
  </si>
  <si>
    <t>PHOENIX AZ 85028 -2020</t>
  </si>
  <si>
    <t>2300 S GARDNER DR</t>
  </si>
  <si>
    <t>CHANDLER AZ 85286 -8349</t>
  </si>
  <si>
    <t>2122 E PUEBLO AVE</t>
  </si>
  <si>
    <t>MESA AZ 85204 -3704</t>
  </si>
  <si>
    <t>6735 S 47TH AVE</t>
  </si>
  <si>
    <t>LAVEEN AZ 85339 -7902</t>
  </si>
  <si>
    <t>828 S VALENCIA</t>
  </si>
  <si>
    <t>MESA AZ 85202 -2824</t>
  </si>
  <si>
    <t>SPRINGERVILLE AZ 85938 -0610</t>
  </si>
  <si>
    <t>1300 E WATSON DR</t>
  </si>
  <si>
    <t>TEMPE AZ 85283 -3143</t>
  </si>
  <si>
    <t>PHOENIX AZ 85021 -4201</t>
  </si>
  <si>
    <t>1625 E FRYE RD</t>
  </si>
  <si>
    <t>CHANDLER AZ 85225 -5114</t>
  </si>
  <si>
    <t>38201 W INDIAN SCHOOL RD</t>
  </si>
  <si>
    <t>TONOPAH AZ 85354 -7301</t>
  </si>
  <si>
    <t>1041 S 14TH AVE</t>
  </si>
  <si>
    <t>SAFFORD AZ 85546 -3459</t>
  </si>
  <si>
    <t>29677 W INDIANOLA AVE</t>
  </si>
  <si>
    <t>BUCKEYE AZ 85396 -7190</t>
  </si>
  <si>
    <t>1400 W 11TH ST</t>
  </si>
  <si>
    <t>SAFFORD AZ 85546 -3456</t>
  </si>
  <si>
    <t>698 W 11TH ST</t>
  </si>
  <si>
    <t>SAFFORD AZ 85546 -2998</t>
  </si>
  <si>
    <t>10220 N 25TH AVE</t>
  </si>
  <si>
    <t>PHOENIX AZ 85021 -1605</t>
  </si>
  <si>
    <t>6250 N 82ND ST</t>
  </si>
  <si>
    <t>SCOTTSDALE AZ 85250 -5609</t>
  </si>
  <si>
    <t>10401 N 63RD AVE</t>
  </si>
  <si>
    <t>GLENDALE AZ 85302 -1114</t>
  </si>
  <si>
    <t>PHOENIX AZ 85029 -2209</t>
  </si>
  <si>
    <t>7029 E BROWN RD</t>
  </si>
  <si>
    <t>MESA AZ 85207 -3707</t>
  </si>
  <si>
    <t>10005 E OSBORN RD</t>
  </si>
  <si>
    <t>SCOTTSDALE AZ 85256 -4019</t>
  </si>
  <si>
    <t>SAN CARLOS MIDDLE SCHOOL</t>
  </si>
  <si>
    <t>451 W FRYE RD</t>
  </si>
  <si>
    <t>CHANDLER AZ 85225 -9546</t>
  </si>
  <si>
    <t>SAN SIMON AZ 85632 -0038</t>
  </si>
  <si>
    <t>3443 E CALISTOGA DR</t>
  </si>
  <si>
    <t>GILBERT AZ 85297 -8024</t>
  </si>
  <si>
    <t>CHANDLER AZ 85225 -5328</t>
  </si>
  <si>
    <t>SANDERS AZ 86512 -0250</t>
  </si>
  <si>
    <t>PEORIA AZ 85345 -6667</t>
  </si>
  <si>
    <t>7250 W LOWER BUCKEYE RD</t>
  </si>
  <si>
    <t>PHOENIX AZ 85043 -7503</t>
  </si>
  <si>
    <t>1550 E CHANDLER HEIGHTS RD</t>
  </si>
  <si>
    <t>CHANDLER AZ 85249 -3100</t>
  </si>
  <si>
    <t>735 E 7TH ST</t>
  </si>
  <si>
    <t>DOUGLAS AZ 85607 -2924</t>
  </si>
  <si>
    <t>TEMPE AZ 85281 -2510</t>
  </si>
  <si>
    <t>1515 E INDIAN SCHOOL RD</t>
  </si>
  <si>
    <t>PHOENIX AZ 85014 -4901</t>
  </si>
  <si>
    <t>53802 W US HWY 80 # FRNT FRNT</t>
  </si>
  <si>
    <t>DATELAND AZ 85333 -5537</t>
  </si>
  <si>
    <t>982 FULL HOUSE LN</t>
  </si>
  <si>
    <t>SHOW LOW AZ 85901 -4042</t>
  </si>
  <si>
    <t>11808 N 64TH ST</t>
  </si>
  <si>
    <t>SCOTTSDALE AZ 85254 -5010</t>
  </si>
  <si>
    <t>423 E SETTLERS POINT DR</t>
  </si>
  <si>
    <t>GILBERT AZ 85296 -3437</t>
  </si>
  <si>
    <t>3801 W MISSOURI AVE</t>
  </si>
  <si>
    <t>PHOENIX AZ 85019 -2133</t>
  </si>
  <si>
    <t>3851 W MISSOURI AVE</t>
  </si>
  <si>
    <t>2902 E SHEA BLVD</t>
  </si>
  <si>
    <t>PHOENIX AZ 85028 -3207</t>
  </si>
  <si>
    <t>10909 N PERRYVILLE RD</t>
  </si>
  <si>
    <t>SURPRISE AZ 85388 -9713</t>
  </si>
  <si>
    <t>12202 N 21ST AVE</t>
  </si>
  <si>
    <t>PHOENIX AZ 85029 -2735</t>
  </si>
  <si>
    <t>2728 E SHEA BLVD</t>
  </si>
  <si>
    <t>PHOENIX AZ 85028 -2510</t>
  </si>
  <si>
    <t>9450 W ENCANTO BLVD</t>
  </si>
  <si>
    <t>PHOENIX AZ 85037 -4202</t>
  </si>
  <si>
    <t>1407 N ALTA MESA DR</t>
  </si>
  <si>
    <t>MESA AZ 85205 -4424</t>
  </si>
  <si>
    <t>1325 N SHUMWAY AVE</t>
  </si>
  <si>
    <t>CHANDLER AZ 85225 -1558</t>
  </si>
  <si>
    <t>9801 W VAN BUREN ST</t>
  </si>
  <si>
    <t>TOLLESON AZ 85353 -2833</t>
  </si>
  <si>
    <t>SIERRA VERDE STEAM ACADEMY</t>
  </si>
  <si>
    <t>7241 W ROSE GARDEN LN</t>
  </si>
  <si>
    <t>GLENDALE AZ 85308 -9634</t>
  </si>
  <si>
    <t>1350 S 11TH ST</t>
  </si>
  <si>
    <t>PHOENIX AZ 85034 -4537</t>
  </si>
  <si>
    <t>3950 E BUTLER AVE</t>
  </si>
  <si>
    <t>FLAGSTAFF AZ 86004 -7852</t>
  </si>
  <si>
    <t>591 W MESQUITE ST</t>
  </si>
  <si>
    <t>CHANDLER AZ 85225 -2114</t>
  </si>
  <si>
    <t>8624 W SWEETWATER AVE</t>
  </si>
  <si>
    <t>PEORIA AZ 85381 -8101</t>
  </si>
  <si>
    <t>17667 N 91ST AVE</t>
  </si>
  <si>
    <t>PEORIA AZ 85382 -3019</t>
  </si>
  <si>
    <t>845 S CRISMON RD</t>
  </si>
  <si>
    <t>MESA AZ 85208 -2564</t>
  </si>
  <si>
    <t>10100 E ADOBE RD</t>
  </si>
  <si>
    <t>MESA AZ 85207 -5404</t>
  </si>
  <si>
    <t>2395 SMOKETREE AVE N</t>
  </si>
  <si>
    <t>LK HAVASU CTY AZ 86403 -5876</t>
  </si>
  <si>
    <t>1526 W MISSOURI AVE</t>
  </si>
  <si>
    <t>PHOENIX AZ 85015 -2616</t>
  </si>
  <si>
    <t>PO BOX 167</t>
  </si>
  <si>
    <t>SOLOMON AZ 85551 -0167</t>
  </si>
  <si>
    <t>601 N KEY BISCAYNE DR</t>
  </si>
  <si>
    <t>GILBERT AZ 85234 -8114</t>
  </si>
  <si>
    <t>SONORAN FOOTHILLS SCHOOL</t>
  </si>
  <si>
    <t>32150 N NORTH FOOTHILLS DR</t>
  </si>
  <si>
    <t>PHOENIX AZ 85085 -8100</t>
  </si>
  <si>
    <t>11405 N GREER RANCH PKWY</t>
  </si>
  <si>
    <t>SURPRISE AZ 85379 -4828</t>
  </si>
  <si>
    <t>10150 W MISSOURI AVE</t>
  </si>
  <si>
    <t>GLENDALE AZ 85307 -4322</t>
  </si>
  <si>
    <t>18655 E JACARANDA BLVD</t>
  </si>
  <si>
    <t>QUEEN CREEK AZ 85142 -3669</t>
  </si>
  <si>
    <t>616 N MOUNTAIN RD</t>
  </si>
  <si>
    <t>MESA AZ 85207 -2303</t>
  </si>
  <si>
    <t>5401 S 7TH ST</t>
  </si>
  <si>
    <t>PHOENIX AZ 85040 -3104</t>
  </si>
  <si>
    <t>449 E SOUTHERN AVE</t>
  </si>
  <si>
    <t>PHOENIX AZ 85040 -3045</t>
  </si>
  <si>
    <t>1122 S 67TH AVE</t>
  </si>
  <si>
    <t>PHOENIX AZ 85043 -4417</t>
  </si>
  <si>
    <t>1111 W DOBBINS RD</t>
  </si>
  <si>
    <t>PHOENIX AZ 85041 -8312</t>
  </si>
  <si>
    <t>2846 S SPECTRUM WAY</t>
  </si>
  <si>
    <t>GILBERT AZ 85295 -6176</t>
  </si>
  <si>
    <t>SAINT DAVID AZ 85630 -0070</t>
  </si>
  <si>
    <t>PO BOX 3060</t>
  </si>
  <si>
    <t>SAINT JOHNS AZ 85936 -3060</t>
  </si>
  <si>
    <t>3250 E HERMOSA VISTA DR</t>
  </si>
  <si>
    <t>MESA AZ 85213 -1702</t>
  </si>
  <si>
    <t>7960 W OSBORN RD</t>
  </si>
  <si>
    <t>PHOENIX AZ 85033 -3521</t>
  </si>
  <si>
    <t>3150 STARLINE DR</t>
  </si>
  <si>
    <t>LK HAVASU CTY AZ 86406 -5400</t>
  </si>
  <si>
    <t>3535 E MCDOWELL RD</t>
  </si>
  <si>
    <t>PHOENIX AZ 85008 -3847</t>
  </si>
  <si>
    <t>44 E 5TH ST</t>
  </si>
  <si>
    <t>MESA AZ 85201 -5901</t>
  </si>
  <si>
    <t>STETSON HILLS SCHOOL</t>
  </si>
  <si>
    <t>25475 N STETSON HILLS LOOP</t>
  </si>
  <si>
    <t>PHOENIX AZ 85083 -1699</t>
  </si>
  <si>
    <t>2200 E 11TH ST</t>
  </si>
  <si>
    <t>DOUGLAS AZ 85607 -2738</t>
  </si>
  <si>
    <t>638 S 96TH ST</t>
  </si>
  <si>
    <t>MESA AZ 85208 -2480</t>
  </si>
  <si>
    <t>7150 SILVER SADDLE RD</t>
  </si>
  <si>
    <t>FLAGSTAFF AZ 86004 -3207</t>
  </si>
  <si>
    <t>8150 W DURANGO ST</t>
  </si>
  <si>
    <t>PHOENIX AZ 85043 -5465</t>
  </si>
  <si>
    <t>SUN VALLEY ACADEMY</t>
  </si>
  <si>
    <t>2675 W BASELINE RD</t>
  </si>
  <si>
    <t>PHOENIX AZ 85041 -6493</t>
  </si>
  <si>
    <t>PEORIA AZ 85345 -7717</t>
  </si>
  <si>
    <t>MESA AZ 85204 -6298</t>
  </si>
  <si>
    <t>GLENDALE AZ 85306 -4401</t>
  </si>
  <si>
    <t>7051 W CHOLLA ST</t>
  </si>
  <si>
    <t>PEORIA AZ 85345 -5866</t>
  </si>
  <si>
    <t>5401 S 7TH AVE</t>
  </si>
  <si>
    <t>PHOENIX AZ 85041 -4015</t>
  </si>
  <si>
    <t>245 E MOUNTAIN VIEW RD</t>
  </si>
  <si>
    <t>PHOENIX AZ 85020 -2070</t>
  </si>
  <si>
    <t>35 W DUNLAP AVE</t>
  </si>
  <si>
    <t>PHOENIX AZ 85021 -3523</t>
  </si>
  <si>
    <t>PHOENIX AZ 85043 -2584</t>
  </si>
  <si>
    <t>2645 LANDON DR</t>
  </si>
  <si>
    <t>BULLHEAD CITY AZ 86429 -5896</t>
  </si>
  <si>
    <t>17624 N 31ST AVE</t>
  </si>
  <si>
    <t>PHOENIX AZ 85053 -1935</t>
  </si>
  <si>
    <t>4960 E ACOMA DR</t>
  </si>
  <si>
    <t>SCOTTSDALE AZ 85254 -2245</t>
  </si>
  <si>
    <t>PEORIA AZ 85382 -2436</t>
  </si>
  <si>
    <t>2727 E SIESTA LN</t>
  </si>
  <si>
    <t>PHOENIX AZ 85050 -3138</t>
  </si>
  <si>
    <t>9687 W ADAM AVE</t>
  </si>
  <si>
    <t>PEORIA AZ 85382 -8417</t>
  </si>
  <si>
    <t>17825 W SIERRA MONTANA LOOP</t>
  </si>
  <si>
    <t>SURPRISE AZ 85388 -7880</t>
  </si>
  <si>
    <t>8490 W MISSOURI AVE</t>
  </si>
  <si>
    <t>GLENDALE AZ 85305 -2914</t>
  </si>
  <si>
    <t>SUNSET RIDGE SCHOOL</t>
  </si>
  <si>
    <t>35707 N 33RD LN</t>
  </si>
  <si>
    <t>PHOENIX AZ 85086 -2289</t>
  </si>
  <si>
    <t>GLENDALE AZ 85302 -2609</t>
  </si>
  <si>
    <t>6602 W OSBORN RD</t>
  </si>
  <si>
    <t>PHOENIX AZ 85033 -4533</t>
  </si>
  <si>
    <t>7775 W ORANGEWOOD AVE</t>
  </si>
  <si>
    <t>GLENDALE AZ 85303 -1502</t>
  </si>
  <si>
    <t>6720 E CONTINENTAL DR</t>
  </si>
  <si>
    <t>SCOTTSDALE AZ 85257 -3226</t>
  </si>
  <si>
    <t>7125 E MONTEREY AVE</t>
  </si>
  <si>
    <t>MESA AZ 85209 -7230</t>
  </si>
  <si>
    <t>12907 W GREENWAY RD</t>
  </si>
  <si>
    <t>EL MIRAGE AZ 85335 -9759</t>
  </si>
  <si>
    <t>4215 E ANDORA DR</t>
  </si>
  <si>
    <t>PHOENIX AZ 85032 -6701</t>
  </si>
  <si>
    <t>4602 W SWEETWATER AVE</t>
  </si>
  <si>
    <t>GLENDALE AZ 85304 -1505</t>
  </si>
  <si>
    <t>1301 E ALMERIA RD</t>
  </si>
  <si>
    <t>PHOENIX AZ 85006 -2509</t>
  </si>
  <si>
    <t>(602) 710-1873</t>
  </si>
  <si>
    <t>(602) 714-5068</t>
  </si>
  <si>
    <t>2041 E VINEYARD RD</t>
  </si>
  <si>
    <t>PHOENIX AZ 85042 -5801</t>
  </si>
  <si>
    <t>2425 S PLEASANT DR</t>
  </si>
  <si>
    <t>CHANDLER AZ 85286 -7654</t>
  </si>
  <si>
    <t>9800 E QUARTERLINE RD</t>
  </si>
  <si>
    <t>MESA AZ 85207 -6228</t>
  </si>
  <si>
    <t>4610 E OSBORN RD</t>
  </si>
  <si>
    <t>PHOENIX AZ 85018 -6018</t>
  </si>
  <si>
    <t>705 S 32ND ST</t>
  </si>
  <si>
    <t>MESA AZ 85204 -3943</t>
  </si>
  <si>
    <t>2598 STARLITE LN</t>
  </si>
  <si>
    <t>LK HAVASU CTY AZ 86403 -4946</t>
  </si>
  <si>
    <t>3205 S RURAL RD</t>
  </si>
  <si>
    <t>TEMPE AZ 85282 -3853</t>
  </si>
  <si>
    <t>1730 S MILL AVE</t>
  </si>
  <si>
    <t>TEMPE AZ 85281 -6600</t>
  </si>
  <si>
    <t>TERRAMAR ACADEMY OF THE ARTS</t>
  </si>
  <si>
    <t>7000 W HAPPY VALLEY RD</t>
  </si>
  <si>
    <t>PEORIA AZ 85383 -3278</t>
  </si>
  <si>
    <t>812 S 6TH AVE</t>
  </si>
  <si>
    <t>PHOENIX AZ 85003 -2528</t>
  </si>
  <si>
    <t>7777 S 15TH TER</t>
  </si>
  <si>
    <t>PHOENIX AZ 85042 -6754</t>
  </si>
  <si>
    <t>804 N 18TH ST</t>
  </si>
  <si>
    <t>PHOENIX AZ 85006 -3603</t>
  </si>
  <si>
    <t>4005 E BUTLER AVE</t>
  </si>
  <si>
    <t>FLAGSTAFF AZ 86004 -7853</t>
  </si>
  <si>
    <t>11800 W THOMPSON RANCH RD</t>
  </si>
  <si>
    <t>EL MIRAGE AZ 85335 -3208</t>
  </si>
  <si>
    <t>1750 W THUNDERBIRD RD</t>
  </si>
  <si>
    <t>PHOENIX AZ 85023 -6307</t>
  </si>
  <si>
    <t>695 THUNDERBOLT AVE</t>
  </si>
  <si>
    <t>LK HAVASU CTY AZ 86406 -7103</t>
  </si>
  <si>
    <t>9419 W VAN BUREN ST</t>
  </si>
  <si>
    <t>TOLLESON AZ 85353 -2804</t>
  </si>
  <si>
    <t>7820 W TURNEY AVE</t>
  </si>
  <si>
    <t>PHOENIX AZ 85033 -2427</t>
  </si>
  <si>
    <t>TONTO BASIN AZ 85553 -0337</t>
  </si>
  <si>
    <t>PO BOX 370</t>
  </si>
  <si>
    <t>TOPOCK AZ 86436 -0370</t>
  </si>
  <si>
    <t>1313 S LENZNER AVE</t>
  </si>
  <si>
    <t>SIERRA VISTA AZ 85635 -4878</t>
  </si>
  <si>
    <t>1101 N RECKER RD</t>
  </si>
  <si>
    <t>GILBERT AZ 85234 -0319</t>
  </si>
  <si>
    <t>7275 W VINEYARD RD</t>
  </si>
  <si>
    <t>LAVEEN AZ 85339 -9805</t>
  </si>
  <si>
    <t>5025 S 103RD AVE</t>
  </si>
  <si>
    <t>TOLLESON AZ 85353 -4423</t>
  </si>
  <si>
    <t>7402 W CATALINA DR</t>
  </si>
  <si>
    <t>PHOENIX AZ 85033 -5502</t>
  </si>
  <si>
    <t>TSINAABAAS HABITIIN ELEMENTARY SCHOOL</t>
  </si>
  <si>
    <t>TUBA CITY ELEMENTARY SCHOOL</t>
  </si>
  <si>
    <t>PHOENIX AZ 85029 -3031</t>
  </si>
  <si>
    <t>PHOENIX AZ 85043 -7504</t>
  </si>
  <si>
    <t>3834 S 91ST AVE</t>
  </si>
  <si>
    <t>TOLLESON AZ 85353 -9394</t>
  </si>
  <si>
    <t>909 W VINEYARD RD</t>
  </si>
  <si>
    <t>PHOENIX AZ 85041 -5904</t>
  </si>
  <si>
    <t>1030 N BLUE GROTTO DR</t>
  </si>
  <si>
    <t>GILBERT AZ 85234 -4905</t>
  </si>
  <si>
    <t>ELFRIDA AZ 85610 -0158</t>
  </si>
  <si>
    <t>PHOENIX AZ 85041 -7920</t>
  </si>
  <si>
    <t>15550 N PARKVIEW PL</t>
  </si>
  <si>
    <t>SURPRISE AZ 85374 -7465</t>
  </si>
  <si>
    <t>VERNON AZ 85940 -0089</t>
  </si>
  <si>
    <t>20050 W INDIAN SCHOOL RD</t>
  </si>
  <si>
    <t>BUCKEYE AZ 85396 -7201</t>
  </si>
  <si>
    <t>PO BOX 8374</t>
  </si>
  <si>
    <t>PHOENIX AZ 85066 -8374</t>
  </si>
  <si>
    <t>4940 N 103RD AVE</t>
  </si>
  <si>
    <t>PHOENIX AZ 85037 -5022</t>
  </si>
  <si>
    <t>SIERRA VISTA AZ 85635 -5456</t>
  </si>
  <si>
    <t>2020 W MORNINGSIDE DR</t>
  </si>
  <si>
    <t>PHOENIX AZ 85023 -2341</t>
  </si>
  <si>
    <t>3908 W SOUTH MOUNTAIN RD</t>
  </si>
  <si>
    <t>LAVEEN AZ 85339 -7897</t>
  </si>
  <si>
    <t>2826 E GROVERS AVE</t>
  </si>
  <si>
    <t>PHOENIX AZ 85032 -1114</t>
  </si>
  <si>
    <t>30009 N SUNRISE PT</t>
  </si>
  <si>
    <t>PEORIA AZ 85383 -7873</t>
  </si>
  <si>
    <t>FLAGSTAFF AZ 86004 -4247</t>
  </si>
  <si>
    <t>1965 E HERMOSA DR</t>
  </si>
  <si>
    <t>TEMPE AZ 85282 -5833</t>
  </si>
  <si>
    <t>2260 W ISABELLA AVE</t>
  </si>
  <si>
    <t>MESA AZ 85202 -5516</t>
  </si>
  <si>
    <t>PHOENIX AZ 85051 -6301</t>
  </si>
  <si>
    <t>2217 W GLENDALE AVE</t>
  </si>
  <si>
    <t>PHOENIX AZ 85021 -7729</t>
  </si>
  <si>
    <t>202 N SYCAMORE</t>
  </si>
  <si>
    <t>MESA AZ 85201 -6150</t>
  </si>
  <si>
    <t>5245 S VAL VISTA DR</t>
  </si>
  <si>
    <t>GILBERT AZ 85298 -1010</t>
  </si>
  <si>
    <t>3401 N 4TH ST</t>
  </si>
  <si>
    <t>FLAGSTAFF AZ 86004 -1710</t>
  </si>
  <si>
    <t>13700 W GREENWAY RD</t>
  </si>
  <si>
    <t>SURPRISE AZ 85374 -5291</t>
  </si>
  <si>
    <t>WEST WING SCHOOL</t>
  </si>
  <si>
    <t>26716 N HIGH DESERT DR</t>
  </si>
  <si>
    <t>PEORIA AZ 85383 -3673</t>
  </si>
  <si>
    <t>17777 W WESTAR DR</t>
  </si>
  <si>
    <t>GOODYEAR AZ 85338 -5362</t>
  </si>
  <si>
    <t>18063 W SURPRISE FARMS LOOP S</t>
  </si>
  <si>
    <t>SURPRISE AZ 85388 -6640</t>
  </si>
  <si>
    <t>6515 W INDIAN SCHOOL RD</t>
  </si>
  <si>
    <t>PHOENIX AZ 85033 -3330</t>
  </si>
  <si>
    <t>6250 W DURANGO ST</t>
  </si>
  <si>
    <t>PHOENIX AZ 85043 -6580</t>
  </si>
  <si>
    <t>10850 W GARDEN LAKES PKWY</t>
  </si>
  <si>
    <t>945 W RIO SALADO PKWY</t>
  </si>
  <si>
    <t>MESA AZ 85201 -3902</t>
  </si>
  <si>
    <t>4711 N 23RD AVE</t>
  </si>
  <si>
    <t>PHOENIX AZ 85015 -3478</t>
  </si>
  <si>
    <t>3550 PROSPECTOR ST</t>
  </si>
  <si>
    <t>KINGMAN AZ 86401 -1900</t>
  </si>
  <si>
    <t>1829 N GRAND</t>
  </si>
  <si>
    <t>MESA AZ 85201 -1706</t>
  </si>
  <si>
    <t>733 N LONGMORE</t>
  </si>
  <si>
    <t>MESA AZ 85201 -4525</t>
  </si>
  <si>
    <t>2000 N 16TH ST</t>
  </si>
  <si>
    <t>PHOENIX AZ 85006 -1910</t>
  </si>
  <si>
    <t>1090 S VULTURE MINE RD</t>
  </si>
  <si>
    <t>WICKENBURG AZ 85390 -3145</t>
  </si>
  <si>
    <t>3997 E LOCKWOOD DR</t>
  </si>
  <si>
    <t>PHOENIX AZ 85050 -8348</t>
  </si>
  <si>
    <t>325 S WILDFLOWER DR</t>
  </si>
  <si>
    <t>GOODYEAR AZ 85338 -6869</t>
  </si>
  <si>
    <t>501 W DELOS ST</t>
  </si>
  <si>
    <t>WILLCOX AZ 85643 -1603</t>
  </si>
  <si>
    <t>WILLCOX AZ 85643 -1905</t>
  </si>
  <si>
    <t>WILLCOX AZ 85643 -1507</t>
  </si>
  <si>
    <t>6600 W MISSOURI AVE</t>
  </si>
  <si>
    <t>GLENDALE AZ 85301 -5541</t>
  </si>
  <si>
    <t>2 N 31ST AVE</t>
  </si>
  <si>
    <t>PHOENIX AZ 85009 -4849</t>
  </si>
  <si>
    <t>2140 E VIRGINIA AVE</t>
  </si>
  <si>
    <t>PHOENIX AZ 85006 -1324</t>
  </si>
  <si>
    <t>601 N 7TH ST</t>
  </si>
  <si>
    <t>WILLIAMS AZ 86046 -1905</t>
  </si>
  <si>
    <t>440 S 7TH ST</t>
  </si>
  <si>
    <t>WILLIAMS AZ 86046 -2327</t>
  </si>
  <si>
    <t>7655 S HIGLEY RD</t>
  </si>
  <si>
    <t>QUEEN CREEK AZ 85142 -8208</t>
  </si>
  <si>
    <t>401 S MCQUEEN RD</t>
  </si>
  <si>
    <t>CHANDLER AZ 85225 -6403</t>
  </si>
  <si>
    <t>SURPRISE AZ 85388 -0281</t>
  </si>
  <si>
    <t>5619 E GLADE AVE</t>
  </si>
  <si>
    <t>MESA AZ 85206 -6781</t>
  </si>
  <si>
    <t>PHOENIX AZ 85008 -6159</t>
  </si>
  <si>
    <t>415 N 30TH ST</t>
  </si>
  <si>
    <t>PHOENIX AZ 85008 -6107</t>
  </si>
  <si>
    <t>TEMPE AZ 85283 -2705</t>
  </si>
  <si>
    <t>701 N MILLER RD</t>
  </si>
  <si>
    <t>SCOTTSDALE AZ 85257 -4610</t>
  </si>
  <si>
    <t>YOUNG AZ 85554 -0390</t>
  </si>
  <si>
    <t>3000 S APACHE RD</t>
  </si>
  <si>
    <t>BUCKEYE AZ 85326 -3998</t>
  </si>
  <si>
    <t>PO BOX 128</t>
  </si>
  <si>
    <t>YUCCA AZ 86438 -0128</t>
  </si>
  <si>
    <t>9410 E MCKELLIPS RD</t>
  </si>
  <si>
    <t>MESA AZ 85207 -2631</t>
  </si>
  <si>
    <t>ASU Preparatory Academy - South Phoenix High School</t>
  </si>
  <si>
    <t>ASU Preparatory Academy - South Phoenix Intermediate</t>
  </si>
  <si>
    <t>ASU Preparatory Academy - South Phoenix Primary</t>
  </si>
  <si>
    <t>Indian Oasis Primary Elementary School</t>
  </si>
  <si>
    <t>Pat Tillman Middle School</t>
  </si>
  <si>
    <t>Bullhead City Middle School</t>
  </si>
  <si>
    <t>Shumway Leadership Academy</t>
  </si>
  <si>
    <t>104001005</t>
  </si>
  <si>
    <t>Bereran Academy</t>
  </si>
  <si>
    <t>Coolidge Jr. High School</t>
  </si>
  <si>
    <t>Cottonwood Community School</t>
  </si>
  <si>
    <t>Envision High School</t>
  </si>
  <si>
    <t>Daisy Education Corporation dba Sonoran Science Academy East</t>
  </si>
  <si>
    <t>Sonoran Science Academy East</t>
  </si>
  <si>
    <t>Devereux Arizona</t>
  </si>
  <si>
    <t>072102000</t>
  </si>
  <si>
    <t>Devereux</t>
  </si>
  <si>
    <t>072102001</t>
  </si>
  <si>
    <t>Arizona Conservatory for Arts and Academics Elementary School</t>
  </si>
  <si>
    <t>Edkey, Inc. - Precison Learning Center</t>
  </si>
  <si>
    <t>Sequoia Elementary School</t>
  </si>
  <si>
    <t>Sequoia Secondary School</t>
  </si>
  <si>
    <t>Circle Cross K8 STEM Academy</t>
  </si>
  <si>
    <t>Ganado Primary School</t>
  </si>
  <si>
    <t>Kaizen Education Foundation dba Colegio Petite Phoenix</t>
  </si>
  <si>
    <t>Colegio Petite Arizona</t>
  </si>
  <si>
    <t>Kayenta Unified School District #27</t>
  </si>
  <si>
    <t>Trailside Point Performing Arts Academy</t>
  </si>
  <si>
    <t>Franklin East Elementary School</t>
  </si>
  <si>
    <t>Michael T. Hughes Elementary School</t>
  </si>
  <si>
    <t>Mingus Mountain Estate Residential Center, Inc.</t>
  </si>
  <si>
    <t>Sun Valley Academy</t>
  </si>
  <si>
    <t>Navajo Christian Preparatory Academy</t>
  </si>
  <si>
    <t>Pierson High School</t>
  </si>
  <si>
    <t>Pinnacle Peak Preparatory</t>
  </si>
  <si>
    <t>Paradise Honors Elementary School</t>
  </si>
  <si>
    <t>Maricopa Institute of Technology (MIT)</t>
  </si>
  <si>
    <t>San Carlos Middle School</t>
  </si>
  <si>
    <t>Echo Canyon K-8</t>
  </si>
  <si>
    <t>Hohokam Elementary School</t>
  </si>
  <si>
    <t>Southern Arizona Community Academy</t>
  </si>
  <si>
    <t>STAR Academic High School</t>
  </si>
  <si>
    <t>Superior Junior/Senior High School</t>
  </si>
  <si>
    <t>104001006</t>
  </si>
  <si>
    <t>TMM Family Services, Inc.</t>
  </si>
  <si>
    <t>Catalina High School</t>
  </si>
  <si>
    <t>Cholla High School</t>
  </si>
  <si>
    <t>Mansfeld Middle Magnet School</t>
  </si>
  <si>
    <t>Pueblo High School</t>
  </si>
  <si>
    <t>Safford K-8 School</t>
  </si>
  <si>
    <t>Prescott Lakes Parkway School</t>
  </si>
  <si>
    <t>ROUND ROCK AZ 86547</t>
  </si>
  <si>
    <t>SAINT JOHNS</t>
  </si>
  <si>
    <t>SAINT DAVID</t>
  </si>
  <si>
    <t>MC NEAL</t>
  </si>
  <si>
    <t>PARADISE VLY</t>
  </si>
  <si>
    <t>SUN LAKES</t>
  </si>
  <si>
    <t>FOUNTAIN HLS</t>
  </si>
  <si>
    <t>LITCHFIELD PK</t>
  </si>
  <si>
    <t>PRESCOTT VLY</t>
  </si>
  <si>
    <t>APACHE JCT</t>
  </si>
  <si>
    <t>LK HAVASU CTY</t>
  </si>
  <si>
    <t>OVERGAARD</t>
  </si>
  <si>
    <t>89423</t>
  </si>
  <si>
    <t>85936 -0609</t>
  </si>
  <si>
    <t>85936 -3060</t>
  </si>
  <si>
    <t>86504 -0559</t>
  </si>
  <si>
    <t>85938 -0610</t>
  </si>
  <si>
    <t>86512 -0250</t>
  </si>
  <si>
    <t>86505 -1757</t>
  </si>
  <si>
    <t>86503 -0587</t>
  </si>
  <si>
    <t>86514 -9600</t>
  </si>
  <si>
    <t>86514</t>
  </si>
  <si>
    <t>86547</t>
  </si>
  <si>
    <t>85924 -0200</t>
  </si>
  <si>
    <t>85940 -0089</t>
  </si>
  <si>
    <t>85930 -0598</t>
  </si>
  <si>
    <t>85638 -1000</t>
  </si>
  <si>
    <t>85603 -1038</t>
  </si>
  <si>
    <t>85602 -6533</t>
  </si>
  <si>
    <t>85602</t>
  </si>
  <si>
    <t>85643 -1603</t>
  </si>
  <si>
    <t>85643 -1507</t>
  </si>
  <si>
    <t>85643 -1905</t>
  </si>
  <si>
    <t>85605 -0157</t>
  </si>
  <si>
    <t>85632 -0038</t>
  </si>
  <si>
    <t>85630 -0070</t>
  </si>
  <si>
    <t>85607 -3008</t>
  </si>
  <si>
    <t>85607 -1835</t>
  </si>
  <si>
    <t>85608 -1237</t>
  </si>
  <si>
    <t>85607 -2924</t>
  </si>
  <si>
    <t>85607 -2738</t>
  </si>
  <si>
    <t>85607 -1936</t>
  </si>
  <si>
    <t>85607 -1848</t>
  </si>
  <si>
    <t>85607 -1731</t>
  </si>
  <si>
    <t>85635 -2972</t>
  </si>
  <si>
    <t>85635 -1160</t>
  </si>
  <si>
    <t>85650 -6655</t>
  </si>
  <si>
    <t>85635 -3933</t>
  </si>
  <si>
    <t>85635 -4878</t>
  </si>
  <si>
    <t>85635 -5456</t>
  </si>
  <si>
    <t>85635 -4880</t>
  </si>
  <si>
    <t>85620 -0397</t>
  </si>
  <si>
    <t>85606 -1088</t>
  </si>
  <si>
    <t>85615 -0038</t>
  </si>
  <si>
    <t>85617 -0008</t>
  </si>
  <si>
    <t>85627 -0007</t>
  </si>
  <si>
    <t>85610 -0328</t>
  </si>
  <si>
    <t>85625 -6188</t>
  </si>
  <si>
    <t>85625 -6103</t>
  </si>
  <si>
    <t>85610 -0158</t>
  </si>
  <si>
    <t>85365</t>
  </si>
  <si>
    <t>85635 -1927</t>
  </si>
  <si>
    <t>85607 -2822</t>
  </si>
  <si>
    <t>85607 -3221</t>
  </si>
  <si>
    <t>85607 -1655</t>
  </si>
  <si>
    <t>85607 -2434</t>
  </si>
  <si>
    <t>86004 -7794</t>
  </si>
  <si>
    <t>86004 -2437</t>
  </si>
  <si>
    <t>86005 -9004</t>
  </si>
  <si>
    <t>86004 -3207</t>
  </si>
  <si>
    <t>86001 -6446</t>
  </si>
  <si>
    <t>86001 -1580</t>
  </si>
  <si>
    <t>86004 -4247</t>
  </si>
  <si>
    <t>86001 -1232</t>
  </si>
  <si>
    <t>86004 -4043</t>
  </si>
  <si>
    <t>86004 -1710</t>
  </si>
  <si>
    <t>86004 -7853</t>
  </si>
  <si>
    <t>86004 -2039</t>
  </si>
  <si>
    <t>86004 -7852</t>
  </si>
  <si>
    <t>86001 -1562</t>
  </si>
  <si>
    <t>86004 -3452</t>
  </si>
  <si>
    <t>86046 -1905</t>
  </si>
  <si>
    <t>86046 -2327</t>
  </si>
  <si>
    <t>86023 -0519</t>
  </si>
  <si>
    <t>86022</t>
  </si>
  <si>
    <t>86040 -1927</t>
  </si>
  <si>
    <t>86045 -0067</t>
  </si>
  <si>
    <t>86018 -0010</t>
  </si>
  <si>
    <t>86004</t>
  </si>
  <si>
    <t>86004 -8501</t>
  </si>
  <si>
    <t>85501 -2562</t>
  </si>
  <si>
    <t>85547 -0919</t>
  </si>
  <si>
    <t>85550 -0207</t>
  </si>
  <si>
    <t>85539 -0951</t>
  </si>
  <si>
    <t>85192 -0010</t>
  </si>
  <si>
    <t>85554 -0390</t>
  </si>
  <si>
    <t>85544 -1150</t>
  </si>
  <si>
    <t>85553 -0337</t>
  </si>
  <si>
    <t>85501 -2395</t>
  </si>
  <si>
    <t>85546 -3056</t>
  </si>
  <si>
    <t>85546 -3427</t>
  </si>
  <si>
    <t>85546 -2998</t>
  </si>
  <si>
    <t>85546 -3459</t>
  </si>
  <si>
    <t>85546 -3456</t>
  </si>
  <si>
    <t>85546 -2297</t>
  </si>
  <si>
    <t>85552 -0610</t>
  </si>
  <si>
    <t>85543 -0429</t>
  </si>
  <si>
    <t>85536 -0055</t>
  </si>
  <si>
    <t>85530 -0100</t>
  </si>
  <si>
    <t>85536</t>
  </si>
  <si>
    <t>85536 -0028</t>
  </si>
  <si>
    <t>85551 -0167</t>
  </si>
  <si>
    <t>85643 -7500</t>
  </si>
  <si>
    <t>85543 -0549</t>
  </si>
  <si>
    <t>85534 -0710</t>
  </si>
  <si>
    <t>85540 -1060</t>
  </si>
  <si>
    <t>85202 -1908</t>
  </si>
  <si>
    <t>85203 -7124</t>
  </si>
  <si>
    <t>85201 -5530</t>
  </si>
  <si>
    <t>85204 -3617</t>
  </si>
  <si>
    <t>85203 -6533</t>
  </si>
  <si>
    <t>85204 -4122</t>
  </si>
  <si>
    <t>85204 -4028</t>
  </si>
  <si>
    <t>85208 -1018</t>
  </si>
  <si>
    <t>85203 -1127</t>
  </si>
  <si>
    <t>85210 -3736</t>
  </si>
  <si>
    <t>85204 -2409</t>
  </si>
  <si>
    <t>85204 -2107</t>
  </si>
  <si>
    <t>85210 -1611</t>
  </si>
  <si>
    <t>85201 -6150</t>
  </si>
  <si>
    <t>85201 -4525</t>
  </si>
  <si>
    <t>85201 -1706</t>
  </si>
  <si>
    <t>85207 -6228</t>
  </si>
  <si>
    <t>85213 -4018</t>
  </si>
  <si>
    <t>85201 -4302</t>
  </si>
  <si>
    <t>85202 -2824</t>
  </si>
  <si>
    <t>85204 -4337</t>
  </si>
  <si>
    <t>85210 -3420</t>
  </si>
  <si>
    <t>85207 -3707</t>
  </si>
  <si>
    <t>85213 -6713</t>
  </si>
  <si>
    <t>85202 -5516</t>
  </si>
  <si>
    <t>85208 -2480</t>
  </si>
  <si>
    <t>85204 -5938</t>
  </si>
  <si>
    <t>85203 -3840</t>
  </si>
  <si>
    <t>85224 -2259</t>
  </si>
  <si>
    <t>85213 -6920</t>
  </si>
  <si>
    <t>85210 -7144</t>
  </si>
  <si>
    <t>85204 -3704</t>
  </si>
  <si>
    <t>85225 -2114</t>
  </si>
  <si>
    <t>85206 -1822</t>
  </si>
  <si>
    <t>85205 -5391</t>
  </si>
  <si>
    <t>85224 -1203</t>
  </si>
  <si>
    <t>85205 -3550</t>
  </si>
  <si>
    <t>85213 -1662</t>
  </si>
  <si>
    <t>85206 -2921</t>
  </si>
  <si>
    <t>85207 -2303</t>
  </si>
  <si>
    <t>85213 -1435</t>
  </si>
  <si>
    <t>85207 -2922</t>
  </si>
  <si>
    <t>85204 -6229</t>
  </si>
  <si>
    <t>85201 -2339</t>
  </si>
  <si>
    <t>85205 -5110</t>
  </si>
  <si>
    <t>85215 -9771</t>
  </si>
  <si>
    <t>85205 -3314</t>
  </si>
  <si>
    <t>85207 -1068</t>
  </si>
  <si>
    <t>85206 -6781</t>
  </si>
  <si>
    <t>85208 -7152</t>
  </si>
  <si>
    <t>85210 -1014</t>
  </si>
  <si>
    <t>85208 -7705</t>
  </si>
  <si>
    <t>85207 -2631</t>
  </si>
  <si>
    <t>85202</t>
  </si>
  <si>
    <t>85206 -2759</t>
  </si>
  <si>
    <t>85207 -3762</t>
  </si>
  <si>
    <t>85201 -5527</t>
  </si>
  <si>
    <t>85203 -4806</t>
  </si>
  <si>
    <t>85205 -5701</t>
  </si>
  <si>
    <t>85210 -3401</t>
  </si>
  <si>
    <t>85213 -6803</t>
  </si>
  <si>
    <t>85202 -5716</t>
  </si>
  <si>
    <t>85204 -3943</t>
  </si>
  <si>
    <t>85205 -4424</t>
  </si>
  <si>
    <t>85213 -1702</t>
  </si>
  <si>
    <t>85207 -5404</t>
  </si>
  <si>
    <t>85204 -5220</t>
  </si>
  <si>
    <t>85201 -3902</t>
  </si>
  <si>
    <t>85213 -5315</t>
  </si>
  <si>
    <t>85202 -7575</t>
  </si>
  <si>
    <t>85207 -3803</t>
  </si>
  <si>
    <t>85208 -2564</t>
  </si>
  <si>
    <t>85390</t>
  </si>
  <si>
    <t>85396</t>
  </si>
  <si>
    <t>85390 -3145</t>
  </si>
  <si>
    <t>85345 -1358</t>
  </si>
  <si>
    <t>85345 -6735</t>
  </si>
  <si>
    <t>85306 -4318</t>
  </si>
  <si>
    <t>85302 -2202</t>
  </si>
  <si>
    <t>85306 -3217</t>
  </si>
  <si>
    <t>85345 -7016</t>
  </si>
  <si>
    <t>85304 -3402</t>
  </si>
  <si>
    <t>85306 -2328</t>
  </si>
  <si>
    <t>85304 -3640</t>
  </si>
  <si>
    <t>85345 -5866</t>
  </si>
  <si>
    <t>85345 -8000</t>
  </si>
  <si>
    <t>85381 -5040</t>
  </si>
  <si>
    <t>85304 -1701</t>
  </si>
  <si>
    <t>85302 -1114</t>
  </si>
  <si>
    <t>85381 -4994</t>
  </si>
  <si>
    <t>85345 -7717</t>
  </si>
  <si>
    <t>85381 -8101</t>
  </si>
  <si>
    <t>85382 -0879</t>
  </si>
  <si>
    <t>85306 -2535</t>
  </si>
  <si>
    <t>85304 -1966</t>
  </si>
  <si>
    <t>85345 -6667</t>
  </si>
  <si>
    <t>85381 -3830</t>
  </si>
  <si>
    <t>85382 -3543</t>
  </si>
  <si>
    <t>85345 -8125</t>
  </si>
  <si>
    <t>85382 -4418</t>
  </si>
  <si>
    <t>85345 -2907</t>
  </si>
  <si>
    <t>85382 -6497</t>
  </si>
  <si>
    <t>85373 -3375</t>
  </si>
  <si>
    <t>85382 -2652</t>
  </si>
  <si>
    <t>85383 -7873</t>
  </si>
  <si>
    <t>85383 -7846</t>
  </si>
  <si>
    <t>85382 -8417</t>
  </si>
  <si>
    <t>85345 -5945</t>
  </si>
  <si>
    <t>85306 -3219</t>
  </si>
  <si>
    <t>85304 -1112</t>
  </si>
  <si>
    <t>85381 -4682</t>
  </si>
  <si>
    <t>85382 -2436</t>
  </si>
  <si>
    <t>85305 -1111</t>
  </si>
  <si>
    <t>85383 -1705</t>
  </si>
  <si>
    <t>85337 -0420</t>
  </si>
  <si>
    <t>85296 -1016</t>
  </si>
  <si>
    <t>85234 -3473</t>
  </si>
  <si>
    <t>85233 -6411</t>
  </si>
  <si>
    <t>85296 -1501</t>
  </si>
  <si>
    <t>85212 -1752</t>
  </si>
  <si>
    <t>85209 -1493</t>
  </si>
  <si>
    <t>85234 -6220</t>
  </si>
  <si>
    <t>85233 -5446</t>
  </si>
  <si>
    <t>85234 -1304</t>
  </si>
  <si>
    <t>85234 -4889</t>
  </si>
  <si>
    <t>85233 -3936</t>
  </si>
  <si>
    <t>85234 -8532</t>
  </si>
  <si>
    <t>85233 -6002</t>
  </si>
  <si>
    <t>85234 -3427</t>
  </si>
  <si>
    <t>85234 -3476</t>
  </si>
  <si>
    <t>85234 -4905</t>
  </si>
  <si>
    <t>85296 -1814</t>
  </si>
  <si>
    <t>85204 -6710</t>
  </si>
  <si>
    <t>85233 -4100</t>
  </si>
  <si>
    <t>85234 -0319</t>
  </si>
  <si>
    <t>85234 -8114</t>
  </si>
  <si>
    <t>85209 -7230</t>
  </si>
  <si>
    <t>85296 -2101</t>
  </si>
  <si>
    <t>85233 -2072</t>
  </si>
  <si>
    <t>85296 -3437</t>
  </si>
  <si>
    <t>85234 -2166</t>
  </si>
  <si>
    <t>85212 -1690</t>
  </si>
  <si>
    <t>85295 -4993</t>
  </si>
  <si>
    <t>85209 -1500</t>
  </si>
  <si>
    <t>85212 -2134</t>
  </si>
  <si>
    <t>85295 -6176</t>
  </si>
  <si>
    <t>85212 -7005</t>
  </si>
  <si>
    <t>85234 -4250</t>
  </si>
  <si>
    <t>85297 -0447</t>
  </si>
  <si>
    <t>85234 -6924</t>
  </si>
  <si>
    <t>85233 -6506</t>
  </si>
  <si>
    <t>85209 -1399</t>
  </si>
  <si>
    <t>85297 -7334</t>
  </si>
  <si>
    <t>85258 -1836</t>
  </si>
  <si>
    <t>85018 -6018</t>
  </si>
  <si>
    <t>85253 -5342</t>
  </si>
  <si>
    <t>85251 -1911</t>
  </si>
  <si>
    <t>85257 -3226</t>
  </si>
  <si>
    <t>85251 -5904</t>
  </si>
  <si>
    <t>85018 -4433</t>
  </si>
  <si>
    <t>85251 -1719</t>
  </si>
  <si>
    <t>85257 -2963</t>
  </si>
  <si>
    <t>85257 -4610</t>
  </si>
  <si>
    <t>85250 -5611</t>
  </si>
  <si>
    <t>85253 -2246</t>
  </si>
  <si>
    <t>85258 -4962</t>
  </si>
  <si>
    <t>85254 -5010</t>
  </si>
  <si>
    <t>85260 -7557</t>
  </si>
  <si>
    <t>85260 -9050</t>
  </si>
  <si>
    <t>85259 -3473</t>
  </si>
  <si>
    <t>85255 -8600</t>
  </si>
  <si>
    <t>85255 -3300</t>
  </si>
  <si>
    <t>85018 -6107</t>
  </si>
  <si>
    <t>85259 -4412</t>
  </si>
  <si>
    <t>85250 -6729</t>
  </si>
  <si>
    <t>85254 -5039</t>
  </si>
  <si>
    <t>85018 -5417</t>
  </si>
  <si>
    <t>85257 -1522</t>
  </si>
  <si>
    <t>85250 -5609</t>
  </si>
  <si>
    <t>85253 -1447</t>
  </si>
  <si>
    <t>85259</t>
  </si>
  <si>
    <t>85295 -7846</t>
  </si>
  <si>
    <t>85295 -8482</t>
  </si>
  <si>
    <t>85297 -8973</t>
  </si>
  <si>
    <t>85297 -8024</t>
  </si>
  <si>
    <t>85297 -7049</t>
  </si>
  <si>
    <t>85295</t>
  </si>
  <si>
    <t>85142 -7067</t>
  </si>
  <si>
    <t>85295 -2170</t>
  </si>
  <si>
    <t>85297 -4945</t>
  </si>
  <si>
    <t>85298 -0016</t>
  </si>
  <si>
    <t>85296 -1432</t>
  </si>
  <si>
    <t>85142 -3669</t>
  </si>
  <si>
    <t>85295 -2529</t>
  </si>
  <si>
    <t>85236</t>
  </si>
  <si>
    <t>85028 -2020</t>
  </si>
  <si>
    <t>85032 -6701</t>
  </si>
  <si>
    <t>85032 -4639</t>
  </si>
  <si>
    <t>85032 -4414</t>
  </si>
  <si>
    <t>85024 -3619</t>
  </si>
  <si>
    <t>85022 -5057</t>
  </si>
  <si>
    <t>85022 -1870</t>
  </si>
  <si>
    <t>85254 -5869</t>
  </si>
  <si>
    <t>85254 -4378</t>
  </si>
  <si>
    <t>85050 -8348</t>
  </si>
  <si>
    <t>85032 -5733</t>
  </si>
  <si>
    <t>85022 -1305</t>
  </si>
  <si>
    <t>85050 -8733</t>
  </si>
  <si>
    <t>85255 -4673</t>
  </si>
  <si>
    <t>85050 -3138</t>
  </si>
  <si>
    <t>85254 -2262</t>
  </si>
  <si>
    <t>85024 -7556</t>
  </si>
  <si>
    <t>85028 -4701</t>
  </si>
  <si>
    <t>85032 -3704</t>
  </si>
  <si>
    <t>85022 -2904</t>
  </si>
  <si>
    <t>85254 -4376</t>
  </si>
  <si>
    <t>85032 -1114</t>
  </si>
  <si>
    <t>85024 -7598</t>
  </si>
  <si>
    <t>85032 -4430</t>
  </si>
  <si>
    <t>85050 -8732</t>
  </si>
  <si>
    <t>85254 -2245</t>
  </si>
  <si>
    <t>85028 -2510</t>
  </si>
  <si>
    <t>85032 -2113</t>
  </si>
  <si>
    <t>85050 -4880</t>
  </si>
  <si>
    <t>85254 -1818</t>
  </si>
  <si>
    <t>85024 -3033</t>
  </si>
  <si>
    <t>85028 -3207</t>
  </si>
  <si>
    <t>85224</t>
  </si>
  <si>
    <t>85225 -6403</t>
  </si>
  <si>
    <t>85225 -9546</t>
  </si>
  <si>
    <t>85224 -4316</t>
  </si>
  <si>
    <t>85225 -4735</t>
  </si>
  <si>
    <t>85225 -7211</t>
  </si>
  <si>
    <t>85225 -6516</t>
  </si>
  <si>
    <t>85142 -8208</t>
  </si>
  <si>
    <t>85225 -5643</t>
  </si>
  <si>
    <t>85248 -3602</t>
  </si>
  <si>
    <t>85225 -5328</t>
  </si>
  <si>
    <t>85224 -3951</t>
  </si>
  <si>
    <t>85298 -1010</t>
  </si>
  <si>
    <t>85224 -8571</t>
  </si>
  <si>
    <t>85225 -6027</t>
  </si>
  <si>
    <t>85224 -8549</t>
  </si>
  <si>
    <t>85225 -1558</t>
  </si>
  <si>
    <t>85248 -3003</t>
  </si>
  <si>
    <t>85249 -3100</t>
  </si>
  <si>
    <t>85224 -7500</t>
  </si>
  <si>
    <t>85225 -5114</t>
  </si>
  <si>
    <t>85286 -8349</t>
  </si>
  <si>
    <t>85248 -4901</t>
  </si>
  <si>
    <t>85249 -4695</t>
  </si>
  <si>
    <t>85286 -7654</t>
  </si>
  <si>
    <t>85249 -7095</t>
  </si>
  <si>
    <t>85225 -4183</t>
  </si>
  <si>
    <t>85298 -8701</t>
  </si>
  <si>
    <t>85249 -6005</t>
  </si>
  <si>
    <t>85248 -4601</t>
  </si>
  <si>
    <t>85248 -4006</t>
  </si>
  <si>
    <t>85298 -4321</t>
  </si>
  <si>
    <t>85298 -9216</t>
  </si>
  <si>
    <t>85249 -5900</t>
  </si>
  <si>
    <t>85225 -4598</t>
  </si>
  <si>
    <t>85142 -4507</t>
  </si>
  <si>
    <t>85225 -4578</t>
  </si>
  <si>
    <t>85249 -9028</t>
  </si>
  <si>
    <t>85248 -4500</t>
  </si>
  <si>
    <t>85297 -0329</t>
  </si>
  <si>
    <t>85225 -5897</t>
  </si>
  <si>
    <t>85142 -8428</t>
  </si>
  <si>
    <t>85335 -3184</t>
  </si>
  <si>
    <t>85335 -2469</t>
  </si>
  <si>
    <t>85307 -2218</t>
  </si>
  <si>
    <t>85335 -9759</t>
  </si>
  <si>
    <t>85374 -3434</t>
  </si>
  <si>
    <t>85374 -5291</t>
  </si>
  <si>
    <t>85379</t>
  </si>
  <si>
    <t>85379 -5443</t>
  </si>
  <si>
    <t>85388 -1581</t>
  </si>
  <si>
    <t>85379 -8164</t>
  </si>
  <si>
    <t>85335 -3208</t>
  </si>
  <si>
    <t>85388 -7880</t>
  </si>
  <si>
    <t>85379 -6324</t>
  </si>
  <si>
    <t>85379 -4828</t>
  </si>
  <si>
    <t>85388 -6640</t>
  </si>
  <si>
    <t>85374 -7461</t>
  </si>
  <si>
    <t>85355 -4275</t>
  </si>
  <si>
    <t>85388 -0283</t>
  </si>
  <si>
    <t>85335 -2600</t>
  </si>
  <si>
    <t>85335 -9233</t>
  </si>
  <si>
    <t>85388 -0281</t>
  </si>
  <si>
    <t>85374 -7465</t>
  </si>
  <si>
    <t>85388 -9713</t>
  </si>
  <si>
    <t>85354 -7301</t>
  </si>
  <si>
    <t>85396 -7190</t>
  </si>
  <si>
    <t>85327 -0426</t>
  </si>
  <si>
    <t>85327 -0427</t>
  </si>
  <si>
    <t>85142 -9677</t>
  </si>
  <si>
    <t>85142 -8987</t>
  </si>
  <si>
    <t>85142 -7749</t>
  </si>
  <si>
    <t>85142</t>
  </si>
  <si>
    <t>85212 -8181</t>
  </si>
  <si>
    <t>85142 -9676</t>
  </si>
  <si>
    <t>85142 -6571</t>
  </si>
  <si>
    <t>85142 -7750</t>
  </si>
  <si>
    <t>85027 -2401</t>
  </si>
  <si>
    <t>85023 -2341</t>
  </si>
  <si>
    <t>85087 -6910</t>
  </si>
  <si>
    <t>85308 -2204</t>
  </si>
  <si>
    <t>85023 -1402</t>
  </si>
  <si>
    <t>85053 -1935</t>
  </si>
  <si>
    <t>85027 -4305</t>
  </si>
  <si>
    <t>85308 -3006</t>
  </si>
  <si>
    <t>85308 -1300</t>
  </si>
  <si>
    <t>85308 -3460</t>
  </si>
  <si>
    <t>85308 -3724</t>
  </si>
  <si>
    <t>85308 -7339</t>
  </si>
  <si>
    <t>85308 -8151</t>
  </si>
  <si>
    <t>85310 -5201</t>
  </si>
  <si>
    <t>85310 -3304</t>
  </si>
  <si>
    <t>85027 -5946</t>
  </si>
  <si>
    <t>85310 -3601</t>
  </si>
  <si>
    <t>85086 -6306</t>
  </si>
  <si>
    <t>85310 -5255</t>
  </si>
  <si>
    <t>85027 -1688</t>
  </si>
  <si>
    <t>85308 -7138</t>
  </si>
  <si>
    <t>85086 -2520</t>
  </si>
  <si>
    <t>85308 -6380</t>
  </si>
  <si>
    <t>85308 -9634</t>
  </si>
  <si>
    <t>85083 -1699</t>
  </si>
  <si>
    <t>85086 -4955</t>
  </si>
  <si>
    <t>85383 -3278</t>
  </si>
  <si>
    <t>85086 -2289</t>
  </si>
  <si>
    <t>85086 -4614</t>
  </si>
  <si>
    <t>85383 -3673</t>
  </si>
  <si>
    <t>85087 -7002</t>
  </si>
  <si>
    <t>85085 -1737</t>
  </si>
  <si>
    <t>85085 -8100</t>
  </si>
  <si>
    <t>85308 -1443</t>
  </si>
  <si>
    <t>85027 -3108</t>
  </si>
  <si>
    <t>85310 -4235</t>
  </si>
  <si>
    <t>85310</t>
  </si>
  <si>
    <t>85086 -2754</t>
  </si>
  <si>
    <t>85268 -2364</t>
  </si>
  <si>
    <t>85268 -2257</t>
  </si>
  <si>
    <t>85268 -2755</t>
  </si>
  <si>
    <t>85320 -0218</t>
  </si>
  <si>
    <t>85333 -5537</t>
  </si>
  <si>
    <t>85342 -0098</t>
  </si>
  <si>
    <t>85361 -9433</t>
  </si>
  <si>
    <t>85361 -8412</t>
  </si>
  <si>
    <t>85139 -2106</t>
  </si>
  <si>
    <t>85337 -3022</t>
  </si>
  <si>
    <t>85007 -3826</t>
  </si>
  <si>
    <t>85007 -2443</t>
  </si>
  <si>
    <t>85007 -3407</t>
  </si>
  <si>
    <t>85006 -3603</t>
  </si>
  <si>
    <t>85006 -2116</t>
  </si>
  <si>
    <t>85006 -3400</t>
  </si>
  <si>
    <t>85009 -1920</t>
  </si>
  <si>
    <t>85006 -3324</t>
  </si>
  <si>
    <t>85015 -5904</t>
  </si>
  <si>
    <t>85034 -4537</t>
  </si>
  <si>
    <t>85003 -1225</t>
  </si>
  <si>
    <t>85003 -2614</t>
  </si>
  <si>
    <t>85006 -1910</t>
  </si>
  <si>
    <t>85006 -1717</t>
  </si>
  <si>
    <t>85043</t>
  </si>
  <si>
    <t>85043 -5800</t>
  </si>
  <si>
    <t>85043 -6332</t>
  </si>
  <si>
    <t>85283 -1027</t>
  </si>
  <si>
    <t>85282 -5342</t>
  </si>
  <si>
    <t>85282 -2205</t>
  </si>
  <si>
    <t>85281 -4818</t>
  </si>
  <si>
    <t>85281 -6213</t>
  </si>
  <si>
    <t>85281 -1698</t>
  </si>
  <si>
    <t>85282 -5742</t>
  </si>
  <si>
    <t>85281 -2510</t>
  </si>
  <si>
    <t>85282 -2946</t>
  </si>
  <si>
    <t>85282 -7216</t>
  </si>
  <si>
    <t>85042 -5359</t>
  </si>
  <si>
    <t>85283 -2705</t>
  </si>
  <si>
    <t>85283 -2816</t>
  </si>
  <si>
    <t>85283 -3143</t>
  </si>
  <si>
    <t>85283 -2361</t>
  </si>
  <si>
    <t>85281 -5399</t>
  </si>
  <si>
    <t>85282 -2999</t>
  </si>
  <si>
    <t>85283 -3147</t>
  </si>
  <si>
    <t>85282</t>
  </si>
  <si>
    <t>85282 -5833</t>
  </si>
  <si>
    <t>85282 -3853</t>
  </si>
  <si>
    <t>85009 -2416</t>
  </si>
  <si>
    <t>85009 -2317</t>
  </si>
  <si>
    <t>85009 -3437</t>
  </si>
  <si>
    <t>85009 -1304</t>
  </si>
  <si>
    <t>85035 -2213</t>
  </si>
  <si>
    <t>85009 -2039</t>
  </si>
  <si>
    <t>85009 -2512</t>
  </si>
  <si>
    <t>85019 -3998</t>
  </si>
  <si>
    <t>85009 -4069</t>
  </si>
  <si>
    <t>85304 -1505</t>
  </si>
  <si>
    <t>85053 -5748</t>
  </si>
  <si>
    <t>85051 -3926</t>
  </si>
  <si>
    <t>85304 -3535</t>
  </si>
  <si>
    <t>85051 -3324</t>
  </si>
  <si>
    <t>85029 -1124</t>
  </si>
  <si>
    <t>85029 -4113</t>
  </si>
  <si>
    <t>85053 -4723</t>
  </si>
  <si>
    <t>85020 -3113</t>
  </si>
  <si>
    <t>85053 -4510</t>
  </si>
  <si>
    <t>85023 -6023</t>
  </si>
  <si>
    <t>85029 -4149</t>
  </si>
  <si>
    <t>85023 -3601</t>
  </si>
  <si>
    <t>85051 -4778</t>
  </si>
  <si>
    <t>85015 -1555</t>
  </si>
  <si>
    <t>85029 -1661</t>
  </si>
  <si>
    <t>85023 -3558</t>
  </si>
  <si>
    <t>85029 -5130</t>
  </si>
  <si>
    <t>85017 -1055</t>
  </si>
  <si>
    <t>85021 -7915</t>
  </si>
  <si>
    <t>85051 -6417</t>
  </si>
  <si>
    <t>85021 -4211</t>
  </si>
  <si>
    <t>85051 -6419</t>
  </si>
  <si>
    <t>85021 -4201</t>
  </si>
  <si>
    <t>85029 -2209</t>
  </si>
  <si>
    <t>85029 -2735</t>
  </si>
  <si>
    <t>85306 -4401</t>
  </si>
  <si>
    <t>85020 -2070</t>
  </si>
  <si>
    <t>85302 -2609</t>
  </si>
  <si>
    <t>85029 -3031</t>
  </si>
  <si>
    <t>85051 -1179</t>
  </si>
  <si>
    <t>85051 -6301</t>
  </si>
  <si>
    <t>85008 -6159</t>
  </si>
  <si>
    <t>85008 -6107</t>
  </si>
  <si>
    <t>85013 -3359</t>
  </si>
  <si>
    <t>85013 -3688</t>
  </si>
  <si>
    <t>85013 -2470</t>
  </si>
  <si>
    <t>85014 -4322</t>
  </si>
  <si>
    <t>85015 -2616</t>
  </si>
  <si>
    <t>85014 -4925</t>
  </si>
  <si>
    <t>85008</t>
  </si>
  <si>
    <t>85008 -5210</t>
  </si>
  <si>
    <t>85016 -7469</t>
  </si>
  <si>
    <t>85016 -6507</t>
  </si>
  <si>
    <t>85006 -1324</t>
  </si>
  <si>
    <t>85018 -5767</t>
  </si>
  <si>
    <t>85008 -3026</t>
  </si>
  <si>
    <t>85018 -3320</t>
  </si>
  <si>
    <t>85006 -2430</t>
  </si>
  <si>
    <t>85353 -1606</t>
  </si>
  <si>
    <t>85353 -3101</t>
  </si>
  <si>
    <t>85037 -4202</t>
  </si>
  <si>
    <t>85009 -6557</t>
  </si>
  <si>
    <t>85009 -5680</t>
  </si>
  <si>
    <t>85009 -4849</t>
  </si>
  <si>
    <t>85009 -6451</t>
  </si>
  <si>
    <t>85326 -9258</t>
  </si>
  <si>
    <t>85338 -9696</t>
  </si>
  <si>
    <t>85326 -4249</t>
  </si>
  <si>
    <t>85338 -5362</t>
  </si>
  <si>
    <t>85326 -5560</t>
  </si>
  <si>
    <t>85338 -7979</t>
  </si>
  <si>
    <t>85226</t>
  </si>
  <si>
    <t>85048</t>
  </si>
  <si>
    <t>85048 -8269</t>
  </si>
  <si>
    <t>85044 -8289</t>
  </si>
  <si>
    <t>85226 -4819</t>
  </si>
  <si>
    <t>85284 -2447</t>
  </si>
  <si>
    <t>85283 -4133</t>
  </si>
  <si>
    <t>85044 -1800</t>
  </si>
  <si>
    <t>85283 -4841</t>
  </si>
  <si>
    <t>85226 -7208</t>
  </si>
  <si>
    <t>85226 -4521</t>
  </si>
  <si>
    <t>85044 -4544</t>
  </si>
  <si>
    <t>85226 -3127</t>
  </si>
  <si>
    <t>85284 -3183</t>
  </si>
  <si>
    <t>85048 -7806</t>
  </si>
  <si>
    <t>85048 -8999</t>
  </si>
  <si>
    <t>85048 -8426</t>
  </si>
  <si>
    <t>85226 -2776</t>
  </si>
  <si>
    <t>85044 -3727</t>
  </si>
  <si>
    <t>85226 -6218</t>
  </si>
  <si>
    <t>85048 -4607</t>
  </si>
  <si>
    <t>85048 -8273</t>
  </si>
  <si>
    <t>85284 -5131</t>
  </si>
  <si>
    <t>85048 -7682</t>
  </si>
  <si>
    <t>85008 -5917</t>
  </si>
  <si>
    <t>85008 -6320</t>
  </si>
  <si>
    <t>85008 -4123</t>
  </si>
  <si>
    <t>85008 -5803</t>
  </si>
  <si>
    <t>85326 -9176</t>
  </si>
  <si>
    <t>85326 -2830</t>
  </si>
  <si>
    <t>85016 -2901</t>
  </si>
  <si>
    <t>85014 -1606</t>
  </si>
  <si>
    <t>85016 -5521</t>
  </si>
  <si>
    <t>85020 -5327</t>
  </si>
  <si>
    <t>85014 -1600</t>
  </si>
  <si>
    <t>85014</t>
  </si>
  <si>
    <t>85013 -1299</t>
  </si>
  <si>
    <t>85020 -5605</t>
  </si>
  <si>
    <t>85301 -1891</t>
  </si>
  <si>
    <t>85301 -3963</t>
  </si>
  <si>
    <t>85301 -3703</t>
  </si>
  <si>
    <t>85301 -2122</t>
  </si>
  <si>
    <t>85301 -5541</t>
  </si>
  <si>
    <t>85301 -8214</t>
  </si>
  <si>
    <t>85301 -4131</t>
  </si>
  <si>
    <t>85302 -4734</t>
  </si>
  <si>
    <t>85303 -5221</t>
  </si>
  <si>
    <t>85302 -5100</t>
  </si>
  <si>
    <t>85303 -3600</t>
  </si>
  <si>
    <t>85303 -5713</t>
  </si>
  <si>
    <t>85303 -3316</t>
  </si>
  <si>
    <t>85303 -3124</t>
  </si>
  <si>
    <t>85303</t>
  </si>
  <si>
    <t>85303 -1645</t>
  </si>
  <si>
    <t>85303 -1502</t>
  </si>
  <si>
    <t>85323 -2264</t>
  </si>
  <si>
    <t>85338 -1368</t>
  </si>
  <si>
    <t>85323 -1333</t>
  </si>
  <si>
    <t>85338 -6869</t>
  </si>
  <si>
    <t>85338 -3357</t>
  </si>
  <si>
    <t>85338 -6287</t>
  </si>
  <si>
    <t>85338 -4608</t>
  </si>
  <si>
    <t>85338 -2956</t>
  </si>
  <si>
    <t>85323 -1312</t>
  </si>
  <si>
    <t>85043 -3309</t>
  </si>
  <si>
    <t>85043 -2584</t>
  </si>
  <si>
    <t>85043 -7503</t>
  </si>
  <si>
    <t>85043 -5465</t>
  </si>
  <si>
    <t>85043 -6580</t>
  </si>
  <si>
    <t>85043 -7504</t>
  </si>
  <si>
    <t>85322 -8134</t>
  </si>
  <si>
    <t>85343 -0108</t>
  </si>
  <si>
    <t>85339 -2597</t>
  </si>
  <si>
    <t>85041 -2615</t>
  </si>
  <si>
    <t>85339 -7897</t>
  </si>
  <si>
    <t>85339 -7396</t>
  </si>
  <si>
    <t>85339 -9805</t>
  </si>
  <si>
    <t>85339 -3512</t>
  </si>
  <si>
    <t>85339 -7902</t>
  </si>
  <si>
    <t>85339 -3048</t>
  </si>
  <si>
    <t>85353 -9394</t>
  </si>
  <si>
    <t>85353 -4600</t>
  </si>
  <si>
    <t>85353 -7000</t>
  </si>
  <si>
    <t>85329 -0280</t>
  </si>
  <si>
    <t>85323 -8900</t>
  </si>
  <si>
    <t>85353 -4423</t>
  </si>
  <si>
    <t>85040 -1103</t>
  </si>
  <si>
    <t>85040 -2533</t>
  </si>
  <si>
    <t>85041 -4015</t>
  </si>
  <si>
    <t>85041 -7920</t>
  </si>
  <si>
    <t>85041 -3819</t>
  </si>
  <si>
    <t>85040 -2314</t>
  </si>
  <si>
    <t>85042 -5801</t>
  </si>
  <si>
    <t>85041 -5904</t>
  </si>
  <si>
    <t>85042 -5517</t>
  </si>
  <si>
    <t>85042 -5522</t>
  </si>
  <si>
    <t>85042 -5520</t>
  </si>
  <si>
    <t>85041 -5804</t>
  </si>
  <si>
    <t>85041 -5500</t>
  </si>
  <si>
    <t>85042 -7600</t>
  </si>
  <si>
    <t>85041 -8312</t>
  </si>
  <si>
    <t>85041 -5400</t>
  </si>
  <si>
    <t>85042 -8220</t>
  </si>
  <si>
    <t>85041 -5287</t>
  </si>
  <si>
    <t>85017 -2657</t>
  </si>
  <si>
    <t>85031 -1404</t>
  </si>
  <si>
    <t>85031 -1400</t>
  </si>
  <si>
    <t>85301</t>
  </si>
  <si>
    <t>85301 -6222</t>
  </si>
  <si>
    <t>85019</t>
  </si>
  <si>
    <t>85017 -2316</t>
  </si>
  <si>
    <t>85017 -4146</t>
  </si>
  <si>
    <t>85017 -4046</t>
  </si>
  <si>
    <t>85019 -2133</t>
  </si>
  <si>
    <t>85015 -2700</t>
  </si>
  <si>
    <t>85015 -3478</t>
  </si>
  <si>
    <t>85340 -4934</t>
  </si>
  <si>
    <t>85035 -1600</t>
  </si>
  <si>
    <t>85031</t>
  </si>
  <si>
    <t>85031 -3707</t>
  </si>
  <si>
    <t>85033 -2712</t>
  </si>
  <si>
    <t>85033 -4533</t>
  </si>
  <si>
    <t>85033 -3521</t>
  </si>
  <si>
    <t>85035 -3706</t>
  </si>
  <si>
    <t>85033 -2731</t>
  </si>
  <si>
    <t>85031 -2503</t>
  </si>
  <si>
    <t>85033 -2620</t>
  </si>
  <si>
    <t>85033 -3702</t>
  </si>
  <si>
    <t>85035 -3424</t>
  </si>
  <si>
    <t>85035 -1335</t>
  </si>
  <si>
    <t>85035 -2801</t>
  </si>
  <si>
    <t>85033 -2427</t>
  </si>
  <si>
    <t>85033 -4036</t>
  </si>
  <si>
    <t>85033 -4459</t>
  </si>
  <si>
    <t>85031 -1942</t>
  </si>
  <si>
    <t>85035 -1225</t>
  </si>
  <si>
    <t>85035 -1226</t>
  </si>
  <si>
    <t>85037 -2368</t>
  </si>
  <si>
    <t>85037 -5400</t>
  </si>
  <si>
    <t>85037 -2738</t>
  </si>
  <si>
    <t>85037 -5022</t>
  </si>
  <si>
    <t>85392 -3718</t>
  </si>
  <si>
    <t>85305 -2513</t>
  </si>
  <si>
    <t>85392 -5185</t>
  </si>
  <si>
    <t>85307 -4322</t>
  </si>
  <si>
    <t>85392 -4702</t>
  </si>
  <si>
    <t>85305 -2914</t>
  </si>
  <si>
    <t>85037 -3530</t>
  </si>
  <si>
    <t>85326 -2602</t>
  </si>
  <si>
    <t>85338 -5845</t>
  </si>
  <si>
    <t>85326 -3998</t>
  </si>
  <si>
    <t>85301 -2308</t>
  </si>
  <si>
    <t>85021 -3523</t>
  </si>
  <si>
    <t>85021 -7729</t>
  </si>
  <si>
    <t>85051 -3928</t>
  </si>
  <si>
    <t>85029 -3122</t>
  </si>
  <si>
    <t>85302 -6402</t>
  </si>
  <si>
    <t>85023 -6307</t>
  </si>
  <si>
    <t>85053 -3706</t>
  </si>
  <si>
    <t>85303 -3504</t>
  </si>
  <si>
    <t>85019 -2512</t>
  </si>
  <si>
    <t>85015 -6051</t>
  </si>
  <si>
    <t>85017 -5015</t>
  </si>
  <si>
    <t>85033 -5502</t>
  </si>
  <si>
    <t>85016 -4931</t>
  </si>
  <si>
    <t>85012 -1816</t>
  </si>
  <si>
    <t>85009 -3403</t>
  </si>
  <si>
    <t>85033 -4623</t>
  </si>
  <si>
    <t>85014 -5447</t>
  </si>
  <si>
    <t>85040 -3104</t>
  </si>
  <si>
    <t>85339 -1801</t>
  </si>
  <si>
    <t>85015 -6066</t>
  </si>
  <si>
    <t>85007 -1607</t>
  </si>
  <si>
    <t>85012 -1900</t>
  </si>
  <si>
    <t>85004 -2056</t>
  </si>
  <si>
    <t>85339 -2886</t>
  </si>
  <si>
    <t>85283 -3599</t>
  </si>
  <si>
    <t>85281 -6600</t>
  </si>
  <si>
    <t>85282 -2823</t>
  </si>
  <si>
    <t>85283 -3049</t>
  </si>
  <si>
    <t>85284 -3204</t>
  </si>
  <si>
    <t>85044 -4701</t>
  </si>
  <si>
    <t>85048 -7807</t>
  </si>
  <si>
    <t>85353 -2833</t>
  </si>
  <si>
    <t>85353 -2804</t>
  </si>
  <si>
    <t>85323 -8461</t>
  </si>
  <si>
    <t>85305 -3116</t>
  </si>
  <si>
    <t>85323 -2154</t>
  </si>
  <si>
    <t>85395 -8231</t>
  </si>
  <si>
    <t>85338 -3358</t>
  </si>
  <si>
    <t>85396 -7201</t>
  </si>
  <si>
    <t>85296 -4206</t>
  </si>
  <si>
    <t>85040 -2122</t>
  </si>
  <si>
    <t>85041 -7601</t>
  </si>
  <si>
    <t>85251 -6028</t>
  </si>
  <si>
    <t>85042 -6754</t>
  </si>
  <si>
    <t>85338 -2316</t>
  </si>
  <si>
    <t>85018 -6606</t>
  </si>
  <si>
    <t>85006 -2509</t>
  </si>
  <si>
    <t>85015 -1401</t>
  </si>
  <si>
    <t>85033 -3330</t>
  </si>
  <si>
    <t>85031 -3011</t>
  </si>
  <si>
    <t>85203 -9017</t>
  </si>
  <si>
    <t>85003 -2528</t>
  </si>
  <si>
    <t>85020 -4470</t>
  </si>
  <si>
    <t>85363 -1026</t>
  </si>
  <si>
    <t>85340 -5582</t>
  </si>
  <si>
    <t>85353 -0830</t>
  </si>
  <si>
    <t>85040 -3045</t>
  </si>
  <si>
    <t>85705 -3023</t>
  </si>
  <si>
    <t>85204 -5760</t>
  </si>
  <si>
    <t>85008 -1807</t>
  </si>
  <si>
    <t>85302 -5315</t>
  </si>
  <si>
    <t>85014 -4901</t>
  </si>
  <si>
    <t>85209 -4907</t>
  </si>
  <si>
    <t>85250 -2620</t>
  </si>
  <si>
    <t>85020 -2441</t>
  </si>
  <si>
    <t>85287</t>
  </si>
  <si>
    <t>85040</t>
  </si>
  <si>
    <t>85033 -1614</t>
  </si>
  <si>
    <t>85282 -6321</t>
  </si>
  <si>
    <t>85015 -2716</t>
  </si>
  <si>
    <t>85053 -1715</t>
  </si>
  <si>
    <t>85379 -6325</t>
  </si>
  <si>
    <t>86312 -7348</t>
  </si>
  <si>
    <t>85043 -4417</t>
  </si>
  <si>
    <t>85035 -4642</t>
  </si>
  <si>
    <t>85018 -6202</t>
  </si>
  <si>
    <t>85017 -4703</t>
  </si>
  <si>
    <t>85201 -6419</t>
  </si>
  <si>
    <t>85015</t>
  </si>
  <si>
    <t>85323 -1202</t>
  </si>
  <si>
    <t>85120 -6967</t>
  </si>
  <si>
    <t>85225 -3496</t>
  </si>
  <si>
    <t>85224 -7340</t>
  </si>
  <si>
    <t>85128 -9314</t>
  </si>
  <si>
    <t>85339 -6300</t>
  </si>
  <si>
    <t>85027 -1256</t>
  </si>
  <si>
    <t>85306 -1301</t>
  </si>
  <si>
    <t>85033 -4001</t>
  </si>
  <si>
    <t>85323</t>
  </si>
  <si>
    <t>85041 -6493</t>
  </si>
  <si>
    <t>86334 -0940</t>
  </si>
  <si>
    <t>85225</t>
  </si>
  <si>
    <t>85296</t>
  </si>
  <si>
    <t>85296 -3465</t>
  </si>
  <si>
    <t>85382 -3019</t>
  </si>
  <si>
    <t>85213 -3128</t>
  </si>
  <si>
    <t>85234 -6912</t>
  </si>
  <si>
    <t>85212 -3000</t>
  </si>
  <si>
    <t>85040 -1946</t>
  </si>
  <si>
    <t>85283 -1259</t>
  </si>
  <si>
    <t>85224 -2282</t>
  </si>
  <si>
    <t>85204 -2603</t>
  </si>
  <si>
    <t>85353 -8921</t>
  </si>
  <si>
    <t>85013</t>
  </si>
  <si>
    <t>85331 -5597</t>
  </si>
  <si>
    <t>85030 -3695</t>
  </si>
  <si>
    <t>85210 -2446</t>
  </si>
  <si>
    <t>85306 -1801</t>
  </si>
  <si>
    <t>85308 -2402</t>
  </si>
  <si>
    <t>85201 -5901</t>
  </si>
  <si>
    <t>85034 -1704</t>
  </si>
  <si>
    <t>85256 -4019</t>
  </si>
  <si>
    <t>85256</t>
  </si>
  <si>
    <t>85345</t>
  </si>
  <si>
    <t>85021 -1605</t>
  </si>
  <si>
    <t>85033 -3009</t>
  </si>
  <si>
    <t>85032</t>
  </si>
  <si>
    <t>85016 -5915</t>
  </si>
  <si>
    <t>85040 -3341</t>
  </si>
  <si>
    <t>85051</t>
  </si>
  <si>
    <t>85207 -1066</t>
  </si>
  <si>
    <t>85323 -2418</t>
  </si>
  <si>
    <t>85281 -1057</t>
  </si>
  <si>
    <t>85066 -8374</t>
  </si>
  <si>
    <t>85014 -5806</t>
  </si>
  <si>
    <t>85204 -2020</t>
  </si>
  <si>
    <t>85308 -3847</t>
  </si>
  <si>
    <t>85712 -2235</t>
  </si>
  <si>
    <t>85004 -1714</t>
  </si>
  <si>
    <t>85251</t>
  </si>
  <si>
    <t>85051 -5303</t>
  </si>
  <si>
    <t>85019 -1600</t>
  </si>
  <si>
    <t>85120</t>
  </si>
  <si>
    <t>85345 -9126</t>
  </si>
  <si>
    <t>85388 -5088</t>
  </si>
  <si>
    <t>85374 -5851</t>
  </si>
  <si>
    <t>85244</t>
  </si>
  <si>
    <t>85901 -4042</t>
  </si>
  <si>
    <t>85378 -1929</t>
  </si>
  <si>
    <t>85295 -4620</t>
  </si>
  <si>
    <t>85033 -3038</t>
  </si>
  <si>
    <t>85017</t>
  </si>
  <si>
    <t>85037</t>
  </si>
  <si>
    <t>85213</t>
  </si>
  <si>
    <t>85296 -3854</t>
  </si>
  <si>
    <t>85345 -6442</t>
  </si>
  <si>
    <t>85006 -2518</t>
  </si>
  <si>
    <t>85204 -6298</t>
  </si>
  <si>
    <t>85042 -6564</t>
  </si>
  <si>
    <t>85303 -5627</t>
  </si>
  <si>
    <t>85042</t>
  </si>
  <si>
    <t>85017 -1915</t>
  </si>
  <si>
    <t>85204</t>
  </si>
  <si>
    <t>85015 -3725</t>
  </si>
  <si>
    <t>85307 -2402</t>
  </si>
  <si>
    <t>85307 -3220</t>
  </si>
  <si>
    <t>85023 -1567</t>
  </si>
  <si>
    <t>85210 -5355</t>
  </si>
  <si>
    <t>85086 -1595</t>
  </si>
  <si>
    <t>85008 -3847</t>
  </si>
  <si>
    <t>85087 -6131</t>
  </si>
  <si>
    <t>85033 -3314</t>
  </si>
  <si>
    <t>86403 -5876</t>
  </si>
  <si>
    <t>86406 -7103</t>
  </si>
  <si>
    <t>86404 -2641</t>
  </si>
  <si>
    <t>86406 -5400</t>
  </si>
  <si>
    <t>86404 -1917</t>
  </si>
  <si>
    <t>86406 -8764</t>
  </si>
  <si>
    <t>86406 -5507</t>
  </si>
  <si>
    <t>86403 -4919</t>
  </si>
  <si>
    <t>86434 -0360</t>
  </si>
  <si>
    <t>86432 -0730</t>
  </si>
  <si>
    <t>86021 -0309</t>
  </si>
  <si>
    <t>86401 -4235</t>
  </si>
  <si>
    <t>86401 -5381</t>
  </si>
  <si>
    <t>86401 -4216</t>
  </si>
  <si>
    <t>86401 -4118</t>
  </si>
  <si>
    <t>86409 -1440</t>
  </si>
  <si>
    <t>86413 -9468</t>
  </si>
  <si>
    <t>86441 -0248</t>
  </si>
  <si>
    <t>86401 -1900</t>
  </si>
  <si>
    <t>86401 -1901</t>
  </si>
  <si>
    <t>86409 -2715</t>
  </si>
  <si>
    <t>86401 -5704</t>
  </si>
  <si>
    <t>86401</t>
  </si>
  <si>
    <t>85360 -0038</t>
  </si>
  <si>
    <t>86438 -0128</t>
  </si>
  <si>
    <t>86436 -0370</t>
  </si>
  <si>
    <t>86442 -5743</t>
  </si>
  <si>
    <t>86429 -5896</t>
  </si>
  <si>
    <t>86442 -5734</t>
  </si>
  <si>
    <t>86442 -5875</t>
  </si>
  <si>
    <t>86442 -8684</t>
  </si>
  <si>
    <t>86442 -5947</t>
  </si>
  <si>
    <t>86440 -8814</t>
  </si>
  <si>
    <t>86426 -9294</t>
  </si>
  <si>
    <t>86426 -9379</t>
  </si>
  <si>
    <t>86442 -6089</t>
  </si>
  <si>
    <t>86440 -9493</t>
  </si>
  <si>
    <t>86403 -4946</t>
  </si>
  <si>
    <t>86442 -5414</t>
  </si>
  <si>
    <t>86439 -1288</t>
  </si>
  <si>
    <t>86047 -0580</t>
  </si>
  <si>
    <t>86032 -0008</t>
  </si>
  <si>
    <t>86025 -0640</t>
  </si>
  <si>
    <t>86025 -2334</t>
  </si>
  <si>
    <t>86510 -0839</t>
  </si>
  <si>
    <t>85937 -5262</t>
  </si>
  <si>
    <t>85937</t>
  </si>
  <si>
    <t>85933 -0040</t>
  </si>
  <si>
    <t>85928 -0820</t>
  </si>
  <si>
    <t>85928 -0279</t>
  </si>
  <si>
    <t>85901 -4608</t>
  </si>
  <si>
    <t>85941 -0190</t>
  </si>
  <si>
    <t>86034 -0355</t>
  </si>
  <si>
    <t>86033 -0337</t>
  </si>
  <si>
    <t>85929 -6532</t>
  </si>
  <si>
    <t>85939 -0125</t>
  </si>
  <si>
    <t>86054</t>
  </si>
  <si>
    <t>85203</t>
  </si>
  <si>
    <t>85901 -6001</t>
  </si>
  <si>
    <t>Ganado Primary School - 010220101</t>
  </si>
  <si>
    <t>Navajo Christian Preparatory Academy - 012002001</t>
  </si>
  <si>
    <t>Bereran Academy - 028701001</t>
  </si>
  <si>
    <t>San Carlos Middle School - 040220103</t>
  </si>
  <si>
    <t>Franklin East Elementary School - 070204105</t>
  </si>
  <si>
    <t>Michael T. Hughes Elementary School - 070204106</t>
  </si>
  <si>
    <t>Echo Canyon K-8 - 070248108</t>
  </si>
  <si>
    <t>Hohokam Elementary School - 070248114</t>
  </si>
  <si>
    <t>Pinnacle Peak Preparatory - 070269148</t>
  </si>
  <si>
    <t>Shumway Leadership Academy - 070280119</t>
  </si>
  <si>
    <t>Maricopa Institute of Technology (MIT) - 070402103</t>
  </si>
  <si>
    <t>Pat Tillman Middle School - 070431101</t>
  </si>
  <si>
    <t>Trailside Point Performing Arts Academy - 070459105</t>
  </si>
  <si>
    <t>Devereux - 072102001</t>
  </si>
  <si>
    <t>ASU Preparatory Academy - South Phoenix Primary - 078267001</t>
  </si>
  <si>
    <t>ASU Preparatory Academy - South Phoenix High School - 078277001</t>
  </si>
  <si>
    <t>Sun Valley Academy - 078556001</t>
  </si>
  <si>
    <t>ASU Preparatory Academy - South Phoenix Intermediate - 078559001</t>
  </si>
  <si>
    <t>Edkey, Inc. - Precison Learning Center - 078705206</t>
  </si>
  <si>
    <t>Arizona Conservatory for Arts and Academics Elementary School - 078740101</t>
  </si>
  <si>
    <t>Paradise Honors Elementary School - 078912101</t>
  </si>
  <si>
    <t>Sequoia Secondary School - 078915001</t>
  </si>
  <si>
    <t>Sequoia Elementary School - 078915005</t>
  </si>
  <si>
    <t>Bullhead City Middle School - 080415130</t>
  </si>
  <si>
    <t>Mansfeld Middle Magnet School - 100201520</t>
  </si>
  <si>
    <t>Safford K-8 School - 100201535</t>
  </si>
  <si>
    <t>Catalina High School - 100201610</t>
  </si>
  <si>
    <t>Cholla High School - 100201615</t>
  </si>
  <si>
    <t>Pueblo High School - 100201630</t>
  </si>
  <si>
    <t>STAR Academic High School - 100212513</t>
  </si>
  <si>
    <t>Indian Oasis Primary Elementary School - 100240101</t>
  </si>
  <si>
    <t>Dishchii'bikoh Community School - 104001005</t>
  </si>
  <si>
    <t>Theodore Roosevelt School - 104001006</t>
  </si>
  <si>
    <t>Sonoran Science Academy East - 108503101</t>
  </si>
  <si>
    <t>Envision High School - 108505001</t>
  </si>
  <si>
    <t>Southern Arizona Community Academy - 108772201</t>
  </si>
  <si>
    <t>Circle Cross K8 STEM Academy - 110201106</t>
  </si>
  <si>
    <t>Superior Junior/Senior High School - 110215205</t>
  </si>
  <si>
    <t>Coolidge Jr. High School - 110221005</t>
  </si>
  <si>
    <t>Pierson High School - 120201209</t>
  </si>
  <si>
    <t>Colegio Petite Arizona - 128704001</t>
  </si>
  <si>
    <t>Cottonwood Community School - 130406102</t>
  </si>
  <si>
    <t>Prescott Lakes Parkway School - 211024001</t>
  </si>
  <si>
    <t>FY19 Qualifying Site Form v1</t>
  </si>
  <si>
    <t>Target Audience Eligibility</t>
  </si>
  <si>
    <t>Target Audience Eligibility by Location</t>
  </si>
  <si>
    <t>FY19 Qualifing Site Form</t>
  </si>
  <si>
    <t>FY19 Qualifiying Site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</si>
</sst>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">
    <xf numFmtId="0" fontId="0" fillId="0" borderId="0"/>
    <xf numFmtId="44" fontId="1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7" fillId="0" borderId="0"/>
    <xf numFmtId="9" fontId="19" fillId="0" borderId="0" applyFont="0" applyFill="0" applyBorder="0" applyAlignment="0" applyProtection="0"/>
    <xf numFmtId="0" fontId="28" fillId="0" borderId="0"/>
    <xf numFmtId="9" fontId="16" fillId="0" borderId="0" applyFont="0" applyFill="0" applyBorder="0" applyAlignment="0" applyProtection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9" fillId="0" borderId="0"/>
    <xf numFmtId="0" fontId="13" fillId="0" borderId="0"/>
    <xf numFmtId="0" fontId="3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28">
    <xf numFmtId="0" fontId="0" fillId="0" borderId="0" xfId="0"/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7" fillId="0" borderId="0" xfId="0" applyFont="1" applyFill="1" applyAlignment="1">
      <alignment vertical="top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0" fontId="17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17" fillId="5" borderId="1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49" fontId="0" fillId="0" borderId="0" xfId="0" applyNumberFormat="1"/>
    <xf numFmtId="0" fontId="0" fillId="7" borderId="9" xfId="0" applyFill="1" applyBorder="1" applyAlignment="1">
      <alignment vertical="top" wrapText="1"/>
    </xf>
    <xf numFmtId="0" fontId="0" fillId="2" borderId="9" xfId="0" applyFill="1" applyBorder="1" applyAlignment="1" applyProtection="1">
      <alignment vertical="top"/>
      <protection locked="0"/>
    </xf>
    <xf numFmtId="0" fontId="0" fillId="7" borderId="10" xfId="0" applyFill="1" applyBorder="1" applyAlignment="1">
      <alignment vertical="top" wrapText="1"/>
    </xf>
    <xf numFmtId="0" fontId="0" fillId="2" borderId="12" xfId="0" applyFill="1" applyBorder="1" applyAlignment="1" applyProtection="1">
      <alignment vertical="top" wrapText="1"/>
      <protection locked="0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19" fillId="13" borderId="1" xfId="0" applyFont="1" applyFill="1" applyBorder="1" applyAlignment="1">
      <alignment vertical="top"/>
    </xf>
    <xf numFmtId="0" fontId="19" fillId="13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horizontal="left" vertical="center" indent="1"/>
    </xf>
    <xf numFmtId="0" fontId="17" fillId="9" borderId="1" xfId="0" applyFont="1" applyFill="1" applyBorder="1" applyAlignment="1">
      <alignment horizontal="left" vertical="center" indent="1"/>
    </xf>
    <xf numFmtId="0" fontId="17" fillId="6" borderId="15" xfId="0" applyFont="1" applyFill="1" applyBorder="1" applyAlignment="1">
      <alignment horizontal="left" vertical="center" indent="1"/>
    </xf>
    <xf numFmtId="0" fontId="0" fillId="13" borderId="1" xfId="0" applyFill="1" applyBorder="1"/>
    <xf numFmtId="0" fontId="0" fillId="14" borderId="3" xfId="0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top" wrapText="1"/>
    </xf>
    <xf numFmtId="0" fontId="0" fillId="14" borderId="1" xfId="0" applyFill="1" applyBorder="1" applyAlignment="1">
      <alignment vertical="top" wrapText="1"/>
    </xf>
    <xf numFmtId="0" fontId="24" fillId="14" borderId="1" xfId="2" applyFill="1" applyBorder="1" applyAlignment="1" applyProtection="1">
      <alignment vertical="center" wrapText="1"/>
    </xf>
    <xf numFmtId="0" fontId="17" fillId="9" borderId="15" xfId="0" applyFont="1" applyFill="1" applyBorder="1" applyAlignment="1">
      <alignment horizontal="left" vertical="center" indent="1"/>
    </xf>
    <xf numFmtId="49" fontId="0" fillId="0" borderId="0" xfId="0" applyNumberFormat="1" applyAlignment="1">
      <alignment vertical="top"/>
    </xf>
    <xf numFmtId="49" fontId="0" fillId="7" borderId="9" xfId="0" applyNumberFormat="1" applyFill="1" applyBorder="1" applyAlignment="1">
      <alignment vertical="top" wrapText="1"/>
    </xf>
    <xf numFmtId="14" fontId="0" fillId="0" borderId="0" xfId="0" applyNumberFormat="1" applyAlignment="1">
      <alignment vertical="top"/>
    </xf>
    <xf numFmtId="0" fontId="0" fillId="2" borderId="16" xfId="0" applyFill="1" applyBorder="1" applyAlignment="1" applyProtection="1">
      <alignment vertical="top" wrapText="1"/>
      <protection locked="0"/>
    </xf>
    <xf numFmtId="49" fontId="17" fillId="9" borderId="15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vertical="top" wrapText="1"/>
    </xf>
    <xf numFmtId="49" fontId="0" fillId="2" borderId="17" xfId="0" applyNumberForma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vertical="top" wrapText="1"/>
      <protection locked="0"/>
    </xf>
    <xf numFmtId="10" fontId="0" fillId="2" borderId="4" xfId="0" applyNumberFormat="1" applyFill="1" applyBorder="1" applyAlignment="1" applyProtection="1">
      <alignment vertical="top" wrapText="1"/>
      <protection locked="0"/>
    </xf>
    <xf numFmtId="49" fontId="0" fillId="2" borderId="4" xfId="0" applyNumberFormat="1" applyFill="1" applyBorder="1" applyAlignment="1" applyProtection="1">
      <alignment vertical="top" wrapText="1"/>
      <protection locked="0"/>
    </xf>
    <xf numFmtId="14" fontId="0" fillId="2" borderId="6" xfId="0" applyNumberFormat="1" applyFill="1" applyBorder="1" applyAlignment="1" applyProtection="1">
      <alignment vertical="top" wrapText="1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10" fontId="0" fillId="2" borderId="21" xfId="0" applyNumberFormat="1" applyFill="1" applyBorder="1" applyAlignment="1" applyProtection="1">
      <alignment vertical="top" wrapText="1"/>
      <protection locked="0"/>
    </xf>
    <xf numFmtId="49" fontId="0" fillId="2" borderId="21" xfId="0" applyNumberFormat="1" applyFill="1" applyBorder="1" applyAlignment="1" applyProtection="1">
      <alignment vertical="top" wrapText="1"/>
      <protection locked="0"/>
    </xf>
    <xf numFmtId="49" fontId="0" fillId="2" borderId="22" xfId="0" applyNumberFormat="1" applyFill="1" applyBorder="1" applyAlignment="1" applyProtection="1">
      <alignment vertical="top" wrapText="1"/>
      <protection locked="0"/>
    </xf>
    <xf numFmtId="14" fontId="0" fillId="2" borderId="23" xfId="0" applyNumberFormat="1" applyFill="1" applyBorder="1" applyAlignment="1" applyProtection="1">
      <alignment vertical="top" wrapText="1"/>
      <protection locked="0"/>
    </xf>
    <xf numFmtId="0" fontId="0" fillId="7" borderId="20" xfId="0" applyFill="1" applyBorder="1" applyAlignment="1">
      <alignment vertical="top" wrapText="1"/>
    </xf>
    <xf numFmtId="0" fontId="0" fillId="2" borderId="25" xfId="0" applyFill="1" applyBorder="1" applyAlignment="1" applyProtection="1">
      <alignment vertical="top" wrapText="1"/>
      <protection locked="0"/>
    </xf>
    <xf numFmtId="0" fontId="0" fillId="7" borderId="25" xfId="0" applyFill="1" applyBorder="1" applyAlignment="1">
      <alignment vertical="top" wrapText="1"/>
    </xf>
    <xf numFmtId="0" fontId="0" fillId="2" borderId="25" xfId="0" applyFill="1" applyBorder="1" applyAlignment="1" applyProtection="1">
      <alignment vertical="top"/>
      <protection locked="0"/>
    </xf>
    <xf numFmtId="49" fontId="0" fillId="7" borderId="25" xfId="0" applyNumberFormat="1" applyFill="1" applyBorder="1" applyAlignment="1">
      <alignment vertical="top" wrapText="1"/>
    </xf>
    <xf numFmtId="0" fontId="0" fillId="2" borderId="24" xfId="0" applyFill="1" applyBorder="1" applyAlignment="1" applyProtection="1">
      <alignment vertical="top" wrapText="1"/>
      <protection locked="0"/>
    </xf>
    <xf numFmtId="0" fontId="3" fillId="0" borderId="0" xfId="28"/>
    <xf numFmtId="0" fontId="29" fillId="10" borderId="1" xfId="28" applyFont="1" applyFill="1" applyBorder="1"/>
    <xf numFmtId="0" fontId="29" fillId="9" borderId="1" xfId="28" applyFont="1" applyFill="1" applyBorder="1" applyAlignment="1">
      <alignment vertical="center"/>
    </xf>
    <xf numFmtId="49" fontId="29" fillId="9" borderId="1" xfId="28" applyNumberFormat="1" applyFont="1" applyFill="1" applyBorder="1" applyAlignment="1">
      <alignment vertical="center"/>
    </xf>
    <xf numFmtId="10" fontId="29" fillId="15" borderId="1" xfId="29" applyNumberFormat="1" applyFont="1" applyFill="1" applyBorder="1" applyAlignment="1">
      <alignment horizontal="left" vertical="center"/>
    </xf>
    <xf numFmtId="0" fontId="29" fillId="14" borderId="1" xfId="28" applyFont="1" applyFill="1" applyBorder="1" applyAlignment="1">
      <alignment horizontal="center" vertical="center"/>
    </xf>
    <xf numFmtId="0" fontId="29" fillId="16" borderId="1" xfId="28" applyFont="1" applyFill="1" applyBorder="1"/>
    <xf numFmtId="49" fontId="0" fillId="2" borderId="31" xfId="0" applyNumberFormat="1" applyFill="1" applyBorder="1" applyAlignment="1" applyProtection="1">
      <alignment vertical="top" wrapText="1"/>
      <protection locked="0"/>
    </xf>
    <xf numFmtId="14" fontId="0" fillId="2" borderId="11" xfId="0" applyNumberFormat="1" applyFill="1" applyBorder="1" applyAlignment="1" applyProtection="1">
      <alignment vertical="top" wrapText="1"/>
      <protection locked="0"/>
    </xf>
    <xf numFmtId="10" fontId="0" fillId="7" borderId="31" xfId="0" applyNumberFormat="1" applyFill="1" applyBorder="1" applyAlignment="1">
      <alignment vertical="top" wrapText="1"/>
    </xf>
    <xf numFmtId="10" fontId="0" fillId="7" borderId="22" xfId="0" applyNumberFormat="1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11" xfId="0" applyFill="1" applyBorder="1" applyAlignment="1">
      <alignment vertical="top" wrapText="1"/>
    </xf>
    <xf numFmtId="10" fontId="0" fillId="2" borderId="31" xfId="0" applyNumberFormat="1" applyFill="1" applyBorder="1" applyAlignment="1" applyProtection="1">
      <alignment vertical="top" wrapText="1"/>
      <protection locked="0"/>
    </xf>
    <xf numFmtId="10" fontId="0" fillId="2" borderId="22" xfId="0" applyNumberFormat="1" applyFill="1" applyBorder="1" applyAlignment="1" applyProtection="1">
      <alignment vertical="top" wrapText="1"/>
      <protection locked="0"/>
    </xf>
    <xf numFmtId="0" fontId="0" fillId="7" borderId="31" xfId="0" applyFill="1" applyBorder="1" applyAlignment="1">
      <alignment vertical="top" wrapText="1"/>
    </xf>
    <xf numFmtId="0" fontId="0" fillId="7" borderId="35" xfId="0" applyFill="1" applyBorder="1" applyAlignment="1">
      <alignment vertical="top" wrapText="1"/>
    </xf>
    <xf numFmtId="0" fontId="0" fillId="7" borderId="23" xfId="0" applyFill="1" applyBorder="1" applyAlignment="1">
      <alignment vertical="top" wrapText="1"/>
    </xf>
    <xf numFmtId="0" fontId="0" fillId="2" borderId="36" xfId="0" applyFill="1" applyBorder="1" applyAlignment="1" applyProtection="1">
      <alignment vertical="top" wrapText="1"/>
      <protection locked="0"/>
    </xf>
    <xf numFmtId="0" fontId="1" fillId="0" borderId="1" xfId="31" applyFill="1" applyBorder="1"/>
    <xf numFmtId="10" fontId="1" fillId="0" borderId="1" xfId="31" applyNumberFormat="1" applyFill="1" applyBorder="1"/>
    <xf numFmtId="49" fontId="1" fillId="0" borderId="1" xfId="31" applyNumberFormat="1" applyFill="1" applyBorder="1"/>
    <xf numFmtId="49" fontId="1" fillId="9" borderId="1" xfId="31" applyNumberFormat="1" applyFill="1" applyBorder="1"/>
    <xf numFmtId="0" fontId="0" fillId="2" borderId="10" xfId="0" applyFill="1" applyBorder="1" applyAlignment="1" applyProtection="1">
      <alignment vertical="top" wrapText="1"/>
      <protection locked="0"/>
    </xf>
    <xf numFmtId="10" fontId="0" fillId="2" borderId="9" xfId="0" applyNumberFormat="1" applyFill="1" applyBorder="1" applyAlignment="1" applyProtection="1">
      <alignment vertical="top" wrapText="1"/>
      <protection locked="0"/>
    </xf>
    <xf numFmtId="0" fontId="19" fillId="2" borderId="4" xfId="0" applyFont="1" applyFill="1" applyBorder="1" applyAlignment="1" applyProtection="1">
      <alignment vertical="top"/>
      <protection locked="0"/>
    </xf>
    <xf numFmtId="0" fontId="19" fillId="2" borderId="4" xfId="0" applyFont="1" applyFill="1" applyBorder="1" applyAlignment="1" applyProtection="1">
      <alignment vertical="top" wrapText="1"/>
      <protection locked="0"/>
    </xf>
    <xf numFmtId="0" fontId="19" fillId="2" borderId="25" xfId="0" applyFont="1" applyFill="1" applyBorder="1" applyAlignment="1" applyProtection="1">
      <alignment vertical="top" wrapText="1"/>
      <protection locked="0"/>
    </xf>
    <xf numFmtId="0" fontId="17" fillId="0" borderId="0" xfId="0" applyFont="1" applyAlignment="1">
      <alignment horizontal="left" vertical="top" wrapText="1"/>
    </xf>
    <xf numFmtId="0" fontId="20" fillId="8" borderId="0" xfId="0" applyFont="1" applyFill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9" fillId="11" borderId="0" xfId="0" applyFont="1" applyFill="1" applyAlignment="1" applyProtection="1">
      <alignment horizontal="left" vertical="top" wrapText="1"/>
      <protection locked="0"/>
    </xf>
    <xf numFmtId="0" fontId="0" fillId="11" borderId="0" xfId="0" applyFill="1" applyAlignment="1" applyProtection="1">
      <alignment horizontal="left" vertical="top" wrapText="1"/>
      <protection locked="0"/>
    </xf>
    <xf numFmtId="14" fontId="19" fillId="5" borderId="19" xfId="0" applyNumberFormat="1" applyFont="1" applyFill="1" applyBorder="1" applyAlignment="1">
      <alignment horizontal="left" vertical="top" wrapText="1"/>
    </xf>
    <xf numFmtId="14" fontId="19" fillId="5" borderId="14" xfId="0" applyNumberFormat="1" applyFont="1" applyFill="1" applyBorder="1" applyAlignment="1">
      <alignment horizontal="left" vertical="top" wrapText="1"/>
    </xf>
    <xf numFmtId="0" fontId="25" fillId="6" borderId="32" xfId="0" applyFont="1" applyFill="1" applyBorder="1" applyAlignment="1">
      <alignment horizontal="center" vertical="top"/>
    </xf>
    <xf numFmtId="0" fontId="25" fillId="6" borderId="33" xfId="0" applyFont="1" applyFill="1" applyBorder="1" applyAlignment="1">
      <alignment horizontal="center" vertical="top"/>
    </xf>
    <xf numFmtId="0" fontId="25" fillId="6" borderId="34" xfId="0" applyFont="1" applyFill="1" applyBorder="1" applyAlignment="1">
      <alignment horizontal="center" vertical="top"/>
    </xf>
    <xf numFmtId="49" fontId="0" fillId="14" borderId="3" xfId="0" applyNumberFormat="1" applyFill="1" applyBorder="1" applyAlignment="1">
      <alignment horizontal="left" vertical="top" wrapText="1"/>
    </xf>
    <xf numFmtId="49" fontId="0" fillId="14" borderId="1" xfId="0" applyNumberFormat="1" applyFill="1" applyBorder="1" applyAlignment="1">
      <alignment horizontal="left" vertical="top" wrapText="1"/>
    </xf>
    <xf numFmtId="0" fontId="17" fillId="0" borderId="32" xfId="0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0" fontId="17" fillId="0" borderId="34" xfId="0" applyFont="1" applyFill="1" applyBorder="1" applyAlignment="1">
      <alignment horizontal="center" vertical="top"/>
    </xf>
    <xf numFmtId="0" fontId="0" fillId="12" borderId="0" xfId="0" applyFill="1" applyAlignment="1" applyProtection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10" fontId="0" fillId="5" borderId="3" xfId="0" applyNumberFormat="1" applyFill="1" applyBorder="1" applyAlignment="1">
      <alignment horizontal="left" vertical="top" wrapText="1"/>
    </xf>
    <xf numFmtId="10" fontId="0" fillId="5" borderId="1" xfId="0" applyNumberFormat="1" applyFill="1" applyBorder="1" applyAlignment="1">
      <alignment horizontal="left" vertical="top" wrapText="1"/>
    </xf>
    <xf numFmtId="0" fontId="0" fillId="14" borderId="27" xfId="0" applyFill="1" applyBorder="1" applyAlignment="1">
      <alignment horizontal="left" vertical="top" wrapText="1"/>
    </xf>
    <xf numFmtId="0" fontId="0" fillId="14" borderId="13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27" xfId="0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 wrapText="1"/>
    </xf>
    <xf numFmtId="49" fontId="19" fillId="5" borderId="1" xfId="0" applyNumberFormat="1" applyFon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10" fontId="0" fillId="5" borderId="19" xfId="0" applyNumberFormat="1" applyFill="1" applyBorder="1" applyAlignment="1">
      <alignment horizontal="left" vertical="top" wrapText="1"/>
    </xf>
    <xf numFmtId="10" fontId="0" fillId="5" borderId="14" xfId="0" applyNumberFormat="1" applyFill="1" applyBorder="1" applyAlignment="1">
      <alignment horizontal="left" vertical="top" wrapText="1"/>
    </xf>
    <xf numFmtId="49" fontId="0" fillId="5" borderId="3" xfId="0" applyNumberFormat="1" applyFill="1" applyBorder="1" applyAlignment="1">
      <alignment horizontal="left" vertical="top" wrapText="1"/>
    </xf>
    <xf numFmtId="0" fontId="21" fillId="0" borderId="0" xfId="0" quotePrefix="1" applyFont="1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0" fillId="14" borderId="1" xfId="0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 indent="1"/>
    </xf>
    <xf numFmtId="49" fontId="0" fillId="14" borderId="18" xfId="0" applyNumberFormat="1" applyFill="1" applyBorder="1" applyAlignment="1">
      <alignment horizontal="left" vertical="top" wrapText="1"/>
    </xf>
    <xf numFmtId="14" fontId="19" fillId="5" borderId="26" xfId="0" applyNumberFormat="1" applyFont="1" applyFill="1" applyBorder="1" applyAlignment="1">
      <alignment horizontal="left" vertical="top" wrapText="1"/>
    </xf>
    <xf numFmtId="49" fontId="0" fillId="5" borderId="18" xfId="0" applyNumberFormat="1" applyFill="1" applyBorder="1" applyAlignment="1">
      <alignment horizontal="left" vertical="top" wrapText="1"/>
    </xf>
    <xf numFmtId="0" fontId="0" fillId="14" borderId="37" xfId="0" applyFill="1" applyBorder="1" applyAlignment="1">
      <alignment horizontal="left" vertical="top" wrapText="1"/>
    </xf>
    <xf numFmtId="10" fontId="0" fillId="5" borderId="38" xfId="0" applyNumberForma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center" vertical="top"/>
    </xf>
    <xf numFmtId="0" fontId="17" fillId="0" borderId="29" xfId="0" applyFont="1" applyFill="1" applyBorder="1" applyAlignment="1">
      <alignment horizontal="center" vertical="top"/>
    </xf>
    <xf numFmtId="0" fontId="17" fillId="0" borderId="30" xfId="0" applyFont="1" applyFill="1" applyBorder="1" applyAlignment="1">
      <alignment horizontal="center" vertical="top"/>
    </xf>
    <xf numFmtId="0" fontId="0" fillId="14" borderId="2" xfId="0" applyFill="1" applyBorder="1" applyAlignment="1">
      <alignment horizontal="left" vertical="top" wrapText="1"/>
    </xf>
    <xf numFmtId="0" fontId="0" fillId="14" borderId="3" xfId="0" applyFill="1" applyBorder="1" applyAlignment="1">
      <alignment horizontal="left" vertical="top" wrapText="1"/>
    </xf>
  </cellXfs>
  <cellStyles count="32">
    <cellStyle name="Currency 2" xfId="1"/>
    <cellStyle name="Hyperlink" xfId="2" builtinId="8"/>
    <cellStyle name="Normal" xfId="0" builtinId="0"/>
    <cellStyle name="Normal 10" xfId="17"/>
    <cellStyle name="Normal 11" xfId="18"/>
    <cellStyle name="Normal 12" xfId="19"/>
    <cellStyle name="Normal 13" xfId="21"/>
    <cellStyle name="Normal 14" xfId="23"/>
    <cellStyle name="Normal 14 2" xfId="25"/>
    <cellStyle name="Normal 15" xfId="27"/>
    <cellStyle name="Normal 16" xfId="28"/>
    <cellStyle name="Normal 17" xfId="30"/>
    <cellStyle name="Normal 18" xfId="31"/>
    <cellStyle name="Normal 2" xfId="3"/>
    <cellStyle name="Normal 2 2" xfId="6"/>
    <cellStyle name="Normal 2 2 2" xfId="12"/>
    <cellStyle name="Normal 3" xfId="4"/>
    <cellStyle name="Normal 4" xfId="8"/>
    <cellStyle name="Normal 5" xfId="9"/>
    <cellStyle name="Normal 6" xfId="11"/>
    <cellStyle name="Normal 6 2" xfId="13"/>
    <cellStyle name="Normal 7" xfId="14"/>
    <cellStyle name="Normal 8" xfId="15"/>
    <cellStyle name="Normal 9" xfId="16"/>
    <cellStyle name="Normal 9 2" xfId="20"/>
    <cellStyle name="Percent 2" xfId="5"/>
    <cellStyle name="Percent 3" xfId="7"/>
    <cellStyle name="Percent 4" xfId="10"/>
    <cellStyle name="Percent 5" xfId="22"/>
    <cellStyle name="Percent 6" xfId="24"/>
    <cellStyle name="Percent 6 2" xfId="26"/>
    <cellStyle name="Percent 7" xfId="29"/>
  </cellStyles>
  <dxfs count="7"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0</xdr:row>
          <xdr:rowOff>127000</xdr:rowOff>
        </xdr:from>
        <xdr:to>
          <xdr:col>3</xdr:col>
          <xdr:colOff>914400</xdr:colOff>
          <xdr:row>2</xdr:row>
          <xdr:rowOff>31750</xdr:rowOff>
        </xdr:to>
        <xdr:sp macro="" textlink="">
          <xdr:nvSpPr>
            <xdr:cNvPr id="2091" name="TempCombo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0</xdr:row>
          <xdr:rowOff>127000</xdr:rowOff>
        </xdr:from>
        <xdr:to>
          <xdr:col>2</xdr:col>
          <xdr:colOff>533400</xdr:colOff>
          <xdr:row>2</xdr:row>
          <xdr:rowOff>31750</xdr:rowOff>
        </xdr:to>
        <xdr:sp macro="" textlink="">
          <xdr:nvSpPr>
            <xdr:cNvPr id="23553" name="TempCombo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ade.az.gov/edd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0"/>
  </sheetPr>
  <dimension ref="A1:G1802"/>
  <sheetViews>
    <sheetView zoomScaleNormal="100" workbookViewId="0"/>
  </sheetViews>
  <sheetFormatPr defaultRowHeight="12.5" x14ac:dyDescent="0.25"/>
  <cols>
    <col min="1" max="1" width="50.54296875" style="14" customWidth="1"/>
    <col min="2" max="2" width="45.54296875" customWidth="1"/>
    <col min="3" max="3" width="12.54296875" style="2" customWidth="1"/>
    <col min="4" max="4" width="15.1796875" style="2" bestFit="1" customWidth="1"/>
    <col min="5" max="5" width="34.54296875" style="2" customWidth="1"/>
    <col min="6" max="6" width="49.1796875" style="33" bestFit="1" customWidth="1"/>
    <col min="7" max="7" width="30.54296875" customWidth="1"/>
  </cols>
  <sheetData>
    <row r="1" spans="1:7" ht="25.5" customHeight="1" x14ac:dyDescent="0.25">
      <c r="A1" s="24" t="s">
        <v>4498</v>
      </c>
      <c r="B1" s="24" t="s">
        <v>8247</v>
      </c>
      <c r="C1" s="25" t="s">
        <v>1723</v>
      </c>
      <c r="D1" s="32" t="s">
        <v>8270</v>
      </c>
      <c r="E1" s="25" t="s">
        <v>8286</v>
      </c>
      <c r="F1" s="37" t="s">
        <v>8815</v>
      </c>
      <c r="G1" s="26" t="s">
        <v>11547</v>
      </c>
    </row>
    <row r="2" spans="1:7" x14ac:dyDescent="0.25">
      <c r="A2" s="27" t="s">
        <v>6620</v>
      </c>
      <c r="B2" s="5" t="s">
        <v>8248</v>
      </c>
      <c r="C2" s="22" t="s">
        <v>0</v>
      </c>
      <c r="D2" s="22" t="s">
        <v>2</v>
      </c>
      <c r="E2" s="22" t="s">
        <v>8287</v>
      </c>
      <c r="F2" s="22" t="s">
        <v>8816</v>
      </c>
    </row>
    <row r="3" spans="1:7" x14ac:dyDescent="0.25">
      <c r="A3" s="27" t="s">
        <v>6631</v>
      </c>
      <c r="B3" s="5" t="s">
        <v>8249</v>
      </c>
      <c r="C3" s="22" t="s">
        <v>1</v>
      </c>
      <c r="D3" s="22" t="s">
        <v>3</v>
      </c>
      <c r="E3" s="22" t="s">
        <v>8288</v>
      </c>
      <c r="F3" s="22" t="s">
        <v>8817</v>
      </c>
    </row>
    <row r="4" spans="1:7" x14ac:dyDescent="0.25">
      <c r="A4" s="27" t="s">
        <v>6996</v>
      </c>
      <c r="B4" s="5" t="s">
        <v>8250</v>
      </c>
      <c r="C4" s="22" t="s">
        <v>2</v>
      </c>
      <c r="D4" s="22" t="s">
        <v>6</v>
      </c>
      <c r="E4" s="22" t="s">
        <v>8289</v>
      </c>
      <c r="F4" s="22" t="s">
        <v>8818</v>
      </c>
    </row>
    <row r="5" spans="1:7" x14ac:dyDescent="0.25">
      <c r="A5" s="27" t="s">
        <v>6648</v>
      </c>
      <c r="B5" s="5" t="s">
        <v>8251</v>
      </c>
      <c r="C5" s="22" t="s">
        <v>3</v>
      </c>
      <c r="D5" s="22" t="s">
        <v>7</v>
      </c>
      <c r="E5" s="22" t="s">
        <v>8290</v>
      </c>
      <c r="F5" s="22" t="s">
        <v>8819</v>
      </c>
    </row>
    <row r="6" spans="1:7" x14ac:dyDescent="0.25">
      <c r="A6" s="27" t="s">
        <v>7926</v>
      </c>
      <c r="B6" s="5" t="s">
        <v>8252</v>
      </c>
      <c r="C6" s="22" t="s">
        <v>4</v>
      </c>
      <c r="D6" s="22" t="s">
        <v>4211</v>
      </c>
      <c r="E6" s="22" t="s">
        <v>8291</v>
      </c>
      <c r="F6" s="22" t="s">
        <v>8820</v>
      </c>
    </row>
    <row r="7" spans="1:7" x14ac:dyDescent="0.25">
      <c r="A7" s="27" t="s">
        <v>5891</v>
      </c>
      <c r="B7" s="5" t="s">
        <v>8253</v>
      </c>
      <c r="C7" s="22" t="s">
        <v>5</v>
      </c>
      <c r="D7" s="22" t="s">
        <v>8271</v>
      </c>
      <c r="E7" s="22" t="s">
        <v>8292</v>
      </c>
      <c r="F7" s="22" t="s">
        <v>8821</v>
      </c>
    </row>
    <row r="8" spans="1:7" x14ac:dyDescent="0.25">
      <c r="A8" s="27" t="s">
        <v>8610</v>
      </c>
      <c r="B8" s="5" t="s">
        <v>8254</v>
      </c>
      <c r="C8" s="22" t="s">
        <v>13</v>
      </c>
      <c r="D8" s="22" t="s">
        <v>8272</v>
      </c>
      <c r="E8" s="22" t="s">
        <v>8293</v>
      </c>
      <c r="F8" s="22" t="s">
        <v>8822</v>
      </c>
    </row>
    <row r="9" spans="1:7" x14ac:dyDescent="0.25">
      <c r="A9" s="27" t="s">
        <v>6537</v>
      </c>
      <c r="B9" s="5" t="s">
        <v>8255</v>
      </c>
      <c r="C9" s="23" t="s">
        <v>6</v>
      </c>
      <c r="D9" s="22" t="s">
        <v>8273</v>
      </c>
      <c r="E9" s="22" t="s">
        <v>8258</v>
      </c>
      <c r="F9" s="22" t="s">
        <v>8823</v>
      </c>
    </row>
    <row r="10" spans="1:7" x14ac:dyDescent="0.25">
      <c r="A10" s="27" t="s">
        <v>6997</v>
      </c>
      <c r="B10" s="5" t="s">
        <v>8256</v>
      </c>
      <c r="C10" s="23" t="s">
        <v>7</v>
      </c>
      <c r="D10" s="22" t="s">
        <v>8274</v>
      </c>
      <c r="E10" s="3"/>
      <c r="F10" s="22" t="s">
        <v>8824</v>
      </c>
    </row>
    <row r="11" spans="1:7" x14ac:dyDescent="0.25">
      <c r="A11" s="27" t="s">
        <v>7984</v>
      </c>
      <c r="B11" s="5" t="s">
        <v>8257</v>
      </c>
      <c r="C11" s="23" t="s">
        <v>4211</v>
      </c>
      <c r="D11" s="22" t="s">
        <v>8275</v>
      </c>
      <c r="E11" s="3"/>
      <c r="F11" s="22" t="s">
        <v>8835</v>
      </c>
    </row>
    <row r="12" spans="1:7" x14ac:dyDescent="0.25">
      <c r="A12" s="27" t="s">
        <v>8611</v>
      </c>
      <c r="B12" s="5" t="s">
        <v>8258</v>
      </c>
      <c r="C12" s="23" t="s">
        <v>8</v>
      </c>
      <c r="D12" s="22" t="s">
        <v>8276</v>
      </c>
      <c r="E12" s="3"/>
      <c r="F12" s="22" t="s">
        <v>8836</v>
      </c>
    </row>
    <row r="13" spans="1:7" x14ac:dyDescent="0.25">
      <c r="A13" s="27" t="s">
        <v>6210</v>
      </c>
      <c r="B13" s="5" t="s">
        <v>8259</v>
      </c>
      <c r="C13" s="23" t="s">
        <v>9</v>
      </c>
      <c r="D13" s="22" t="s">
        <v>8277</v>
      </c>
      <c r="E13" s="3"/>
      <c r="F13" s="22" t="s">
        <v>8826</v>
      </c>
    </row>
    <row r="14" spans="1:7" x14ac:dyDescent="0.25">
      <c r="A14" s="27" t="s">
        <v>6545</v>
      </c>
      <c r="B14" s="5" t="s">
        <v>8260</v>
      </c>
      <c r="C14" s="23" t="s">
        <v>10</v>
      </c>
      <c r="D14" s="22" t="s">
        <v>8278</v>
      </c>
      <c r="E14" s="3"/>
      <c r="F14" s="22" t="s">
        <v>8827</v>
      </c>
    </row>
    <row r="15" spans="1:7" x14ac:dyDescent="0.25">
      <c r="A15" s="27" t="s">
        <v>7989</v>
      </c>
      <c r="B15" s="5" t="s">
        <v>8261</v>
      </c>
      <c r="C15" s="23" t="s">
        <v>11</v>
      </c>
      <c r="D15" s="22" t="s">
        <v>8279</v>
      </c>
      <c r="E15" s="3"/>
      <c r="F15" s="22" t="s">
        <v>8828</v>
      </c>
    </row>
    <row r="16" spans="1:7" x14ac:dyDescent="0.25">
      <c r="A16" s="27" t="s">
        <v>7695</v>
      </c>
      <c r="B16" s="5" t="s">
        <v>8262</v>
      </c>
      <c r="C16" s="23" t="s">
        <v>12</v>
      </c>
      <c r="D16" s="22" t="s">
        <v>8280</v>
      </c>
      <c r="E16" s="3"/>
      <c r="F16" s="22" t="s">
        <v>8829</v>
      </c>
    </row>
    <row r="17" spans="1:6" x14ac:dyDescent="0.25">
      <c r="A17" s="27" t="s">
        <v>8612</v>
      </c>
      <c r="B17" s="5" t="s">
        <v>8263</v>
      </c>
      <c r="C17" s="3"/>
      <c r="D17" s="22" t="s">
        <v>8281</v>
      </c>
      <c r="E17" s="3"/>
      <c r="F17" s="22" t="s">
        <v>8830</v>
      </c>
    </row>
    <row r="18" spans="1:6" x14ac:dyDescent="0.25">
      <c r="A18" s="27" t="s">
        <v>6220</v>
      </c>
      <c r="C18" s="3"/>
      <c r="D18" s="22" t="s">
        <v>8282</v>
      </c>
      <c r="E18" s="3"/>
      <c r="F18" s="22" t="s">
        <v>8831</v>
      </c>
    </row>
    <row r="19" spans="1:6" x14ac:dyDescent="0.25">
      <c r="A19" s="27" t="s">
        <v>8613</v>
      </c>
      <c r="C19" s="3"/>
      <c r="D19" s="22" t="s">
        <v>11</v>
      </c>
      <c r="E19" s="3"/>
      <c r="F19" s="22" t="s">
        <v>8832</v>
      </c>
    </row>
    <row r="20" spans="1:6" x14ac:dyDescent="0.25">
      <c r="A20" s="27" t="s">
        <v>8614</v>
      </c>
      <c r="C20" s="3"/>
      <c r="D20" s="22" t="s">
        <v>12</v>
      </c>
      <c r="E20" s="3"/>
      <c r="F20" s="22" t="s">
        <v>8833</v>
      </c>
    </row>
    <row r="21" spans="1:6" x14ac:dyDescent="0.25">
      <c r="A21" s="27" t="s">
        <v>8615</v>
      </c>
      <c r="C21" s="3"/>
      <c r="D21" s="3"/>
      <c r="E21" s="3"/>
      <c r="F21" s="22" t="s">
        <v>8834</v>
      </c>
    </row>
    <row r="22" spans="1:6" x14ac:dyDescent="0.25">
      <c r="A22" s="27" t="s">
        <v>6682</v>
      </c>
      <c r="C22" s="3"/>
      <c r="D22" s="3"/>
      <c r="E22" s="3"/>
      <c r="F22" s="22" t="s">
        <v>8825</v>
      </c>
    </row>
    <row r="23" spans="1:6" x14ac:dyDescent="0.25">
      <c r="A23" s="27" t="s">
        <v>7741</v>
      </c>
      <c r="C23" s="3"/>
      <c r="D23" s="3"/>
      <c r="E23" s="3"/>
      <c r="F23" s="38"/>
    </row>
    <row r="24" spans="1:6" x14ac:dyDescent="0.25">
      <c r="A24" s="27" t="s">
        <v>5525</v>
      </c>
      <c r="C24" s="3"/>
      <c r="D24" s="3"/>
      <c r="E24" s="3"/>
      <c r="F24" s="38"/>
    </row>
    <row r="25" spans="1:6" x14ac:dyDescent="0.25">
      <c r="A25" s="27" t="s">
        <v>6194</v>
      </c>
      <c r="C25" s="3"/>
      <c r="D25" s="3"/>
      <c r="E25" s="3"/>
      <c r="F25" s="38"/>
    </row>
    <row r="26" spans="1:6" x14ac:dyDescent="0.25">
      <c r="A26" s="27" t="s">
        <v>6747</v>
      </c>
      <c r="C26" s="3"/>
      <c r="D26" s="3"/>
      <c r="E26" s="3"/>
      <c r="F26" s="38"/>
    </row>
    <row r="27" spans="1:6" x14ac:dyDescent="0.25">
      <c r="A27" s="27" t="s">
        <v>6998</v>
      </c>
      <c r="C27" s="3"/>
      <c r="D27" s="3"/>
      <c r="E27" s="3"/>
      <c r="F27" s="38"/>
    </row>
    <row r="28" spans="1:6" x14ac:dyDescent="0.25">
      <c r="A28" s="27" t="s">
        <v>6496</v>
      </c>
      <c r="C28" s="3"/>
      <c r="D28" s="3"/>
      <c r="E28" s="3"/>
      <c r="F28" s="38"/>
    </row>
    <row r="29" spans="1:6" x14ac:dyDescent="0.25">
      <c r="A29" s="27" t="s">
        <v>6133</v>
      </c>
      <c r="C29" s="3"/>
      <c r="D29" s="3"/>
      <c r="E29" s="3"/>
      <c r="F29" s="38"/>
    </row>
    <row r="30" spans="1:6" x14ac:dyDescent="0.25">
      <c r="A30" s="27" t="s">
        <v>5842</v>
      </c>
      <c r="C30" s="3"/>
      <c r="D30" s="3"/>
      <c r="E30" s="3"/>
      <c r="F30" s="38"/>
    </row>
    <row r="31" spans="1:6" x14ac:dyDescent="0.25">
      <c r="A31" s="27" t="s">
        <v>5874</v>
      </c>
      <c r="C31" s="3"/>
      <c r="D31" s="3"/>
      <c r="E31" s="3"/>
      <c r="F31" s="38"/>
    </row>
    <row r="32" spans="1:6" x14ac:dyDescent="0.25">
      <c r="A32" s="27" t="s">
        <v>7996</v>
      </c>
      <c r="C32" s="3"/>
      <c r="D32" s="3"/>
      <c r="E32" s="3"/>
      <c r="F32" s="38"/>
    </row>
    <row r="33" spans="1:6" x14ac:dyDescent="0.25">
      <c r="A33" s="27" t="s">
        <v>5729</v>
      </c>
      <c r="C33" s="3"/>
      <c r="D33" s="3"/>
      <c r="E33" s="3"/>
      <c r="F33" s="38"/>
    </row>
    <row r="34" spans="1:6" x14ac:dyDescent="0.25">
      <c r="A34" s="27" t="s">
        <v>6498</v>
      </c>
      <c r="C34" s="3"/>
      <c r="D34" s="3"/>
      <c r="E34" s="3"/>
      <c r="F34" s="38"/>
    </row>
    <row r="35" spans="1:6" x14ac:dyDescent="0.25">
      <c r="A35" s="27" t="s">
        <v>8616</v>
      </c>
      <c r="C35" s="3"/>
      <c r="D35" s="3"/>
      <c r="E35" s="3"/>
      <c r="F35" s="38"/>
    </row>
    <row r="36" spans="1:6" x14ac:dyDescent="0.25">
      <c r="A36" s="27" t="s">
        <v>6341</v>
      </c>
      <c r="C36" s="3"/>
      <c r="D36" s="3"/>
      <c r="E36" s="3"/>
      <c r="F36" s="38"/>
    </row>
    <row r="37" spans="1:6" x14ac:dyDescent="0.25">
      <c r="A37" s="27" t="s">
        <v>5940</v>
      </c>
      <c r="C37" s="3"/>
      <c r="D37" s="3"/>
      <c r="E37" s="3"/>
      <c r="F37" s="38"/>
    </row>
    <row r="38" spans="1:6" x14ac:dyDescent="0.25">
      <c r="A38" s="27" t="s">
        <v>6108</v>
      </c>
      <c r="C38" s="3"/>
      <c r="D38" s="3"/>
      <c r="E38" s="3"/>
      <c r="F38" s="38"/>
    </row>
    <row r="39" spans="1:6" x14ac:dyDescent="0.25">
      <c r="A39" s="27" t="s">
        <v>6045</v>
      </c>
      <c r="C39" s="3"/>
      <c r="D39" s="3"/>
      <c r="E39" s="3"/>
      <c r="F39" s="38"/>
    </row>
    <row r="40" spans="1:6" x14ac:dyDescent="0.25">
      <c r="A40" s="27" t="s">
        <v>6684</v>
      </c>
      <c r="C40" s="3"/>
      <c r="D40" s="3"/>
      <c r="E40" s="3"/>
      <c r="F40" s="38"/>
    </row>
    <row r="41" spans="1:6" x14ac:dyDescent="0.25">
      <c r="A41" s="27" t="s">
        <v>6152</v>
      </c>
      <c r="C41" s="3"/>
      <c r="D41" s="3"/>
      <c r="E41" s="3"/>
      <c r="F41" s="38"/>
    </row>
    <row r="42" spans="1:6" x14ac:dyDescent="0.25">
      <c r="A42" s="27" t="s">
        <v>6425</v>
      </c>
      <c r="C42" s="3"/>
      <c r="D42" s="3"/>
      <c r="E42" s="3"/>
      <c r="F42" s="38"/>
    </row>
    <row r="43" spans="1:6" x14ac:dyDescent="0.25">
      <c r="A43" s="27" t="s">
        <v>6255</v>
      </c>
      <c r="C43" s="3"/>
      <c r="D43" s="3"/>
      <c r="E43" s="3"/>
      <c r="F43" s="38"/>
    </row>
    <row r="44" spans="1:6" x14ac:dyDescent="0.25">
      <c r="A44" s="27" t="s">
        <v>6163</v>
      </c>
      <c r="C44" s="3"/>
      <c r="D44" s="3"/>
      <c r="E44" s="3"/>
      <c r="F44" s="38"/>
    </row>
    <row r="45" spans="1:6" x14ac:dyDescent="0.25">
      <c r="A45" s="27" t="s">
        <v>6164</v>
      </c>
      <c r="C45" s="3"/>
      <c r="D45" s="3"/>
      <c r="E45" s="3"/>
      <c r="F45" s="38"/>
    </row>
    <row r="46" spans="1:6" x14ac:dyDescent="0.25">
      <c r="A46" s="27" t="s">
        <v>6165</v>
      </c>
      <c r="C46" s="3"/>
      <c r="D46" s="3"/>
      <c r="E46" s="3"/>
      <c r="F46" s="38"/>
    </row>
    <row r="47" spans="1:6" x14ac:dyDescent="0.25">
      <c r="A47" s="27" t="s">
        <v>6166</v>
      </c>
      <c r="C47" s="3"/>
      <c r="D47" s="3"/>
      <c r="E47" s="3"/>
      <c r="F47" s="38"/>
    </row>
    <row r="48" spans="1:6" x14ac:dyDescent="0.25">
      <c r="A48" s="27" t="s">
        <v>6167</v>
      </c>
      <c r="C48" s="3"/>
      <c r="D48" s="3"/>
      <c r="E48" s="3"/>
      <c r="F48" s="38"/>
    </row>
    <row r="49" spans="1:6" x14ac:dyDescent="0.25">
      <c r="A49" s="27" t="s">
        <v>5883</v>
      </c>
      <c r="C49" s="3"/>
      <c r="D49" s="3"/>
      <c r="E49" s="3"/>
      <c r="F49" s="38"/>
    </row>
    <row r="50" spans="1:6" x14ac:dyDescent="0.25">
      <c r="A50" s="27" t="s">
        <v>5606</v>
      </c>
      <c r="C50" s="3"/>
      <c r="D50" s="3"/>
      <c r="E50" s="3"/>
      <c r="F50" s="38"/>
    </row>
    <row r="51" spans="1:6" x14ac:dyDescent="0.25">
      <c r="A51" s="27" t="s">
        <v>5892</v>
      </c>
      <c r="C51" s="3"/>
      <c r="D51" s="3"/>
      <c r="E51" s="3"/>
      <c r="F51" s="38"/>
    </row>
    <row r="52" spans="1:6" x14ac:dyDescent="0.25">
      <c r="A52" s="27" t="s">
        <v>6559</v>
      </c>
      <c r="C52" s="3"/>
      <c r="D52" s="3"/>
      <c r="E52" s="3"/>
      <c r="F52" s="38"/>
    </row>
    <row r="53" spans="1:6" x14ac:dyDescent="0.25">
      <c r="A53" s="27" t="s">
        <v>6522</v>
      </c>
      <c r="C53" s="3"/>
      <c r="D53" s="3"/>
      <c r="E53" s="3"/>
      <c r="F53" s="38"/>
    </row>
    <row r="54" spans="1:6" x14ac:dyDescent="0.25">
      <c r="A54" s="27" t="s">
        <v>7969</v>
      </c>
      <c r="C54" s="3"/>
      <c r="D54" s="3"/>
      <c r="E54" s="3"/>
      <c r="F54" s="38"/>
    </row>
    <row r="55" spans="1:6" x14ac:dyDescent="0.25">
      <c r="A55" s="27" t="s">
        <v>8617</v>
      </c>
      <c r="C55" s="3"/>
      <c r="D55" s="3"/>
      <c r="E55" s="3"/>
      <c r="F55" s="38"/>
    </row>
    <row r="56" spans="1:6" x14ac:dyDescent="0.25">
      <c r="A56" s="27" t="s">
        <v>8618</v>
      </c>
      <c r="C56" s="3"/>
      <c r="D56" s="3"/>
      <c r="E56" s="3"/>
      <c r="F56" s="38"/>
    </row>
    <row r="57" spans="1:6" x14ac:dyDescent="0.25">
      <c r="A57" s="27" t="s">
        <v>6097</v>
      </c>
      <c r="C57" s="3"/>
      <c r="D57" s="3"/>
      <c r="E57" s="3"/>
      <c r="F57" s="38"/>
    </row>
    <row r="58" spans="1:6" x14ac:dyDescent="0.25">
      <c r="A58" s="27" t="s">
        <v>6267</v>
      </c>
      <c r="C58" s="3"/>
      <c r="D58" s="3"/>
      <c r="E58" s="3"/>
      <c r="F58" s="38"/>
    </row>
    <row r="59" spans="1:6" x14ac:dyDescent="0.25">
      <c r="A59" s="27" t="s">
        <v>8619</v>
      </c>
      <c r="C59" s="3"/>
      <c r="D59" s="3"/>
      <c r="E59" s="3"/>
      <c r="F59" s="38"/>
    </row>
    <row r="60" spans="1:6" x14ac:dyDescent="0.25">
      <c r="A60" s="27" t="s">
        <v>8620</v>
      </c>
      <c r="C60" s="3"/>
      <c r="D60" s="3"/>
      <c r="E60" s="3"/>
      <c r="F60" s="38"/>
    </row>
    <row r="61" spans="1:6" x14ac:dyDescent="0.25">
      <c r="A61" s="27" t="s">
        <v>6349</v>
      </c>
      <c r="C61" s="3"/>
      <c r="D61" s="3"/>
      <c r="E61" s="3"/>
      <c r="F61" s="38"/>
    </row>
    <row r="62" spans="1:6" x14ac:dyDescent="0.25">
      <c r="A62" s="27" t="s">
        <v>6552</v>
      </c>
      <c r="C62" s="3"/>
      <c r="D62" s="3"/>
      <c r="E62" s="3"/>
      <c r="F62" s="38"/>
    </row>
    <row r="63" spans="1:6" x14ac:dyDescent="0.25">
      <c r="A63" s="27" t="s">
        <v>6529</v>
      </c>
      <c r="C63" s="3"/>
      <c r="D63" s="3"/>
      <c r="E63" s="3"/>
      <c r="F63" s="38"/>
    </row>
    <row r="64" spans="1:6" x14ac:dyDescent="0.25">
      <c r="A64" s="27" t="s">
        <v>6477</v>
      </c>
      <c r="C64" s="3"/>
      <c r="D64" s="3"/>
      <c r="E64" s="3"/>
      <c r="F64" s="38"/>
    </row>
    <row r="65" spans="1:6" x14ac:dyDescent="0.25">
      <c r="A65" s="27" t="s">
        <v>6473</v>
      </c>
      <c r="C65" s="3"/>
      <c r="D65" s="3"/>
      <c r="E65" s="3"/>
      <c r="F65" s="38"/>
    </row>
    <row r="66" spans="1:6" x14ac:dyDescent="0.25">
      <c r="A66" s="27" t="s">
        <v>6036</v>
      </c>
      <c r="C66" s="3"/>
      <c r="D66" s="3"/>
      <c r="E66" s="3"/>
      <c r="F66" s="38"/>
    </row>
    <row r="67" spans="1:6" x14ac:dyDescent="0.25">
      <c r="A67" s="27" t="s">
        <v>5689</v>
      </c>
      <c r="C67" s="3"/>
      <c r="D67" s="3"/>
      <c r="E67" s="3"/>
      <c r="F67" s="38"/>
    </row>
    <row r="68" spans="1:6" x14ac:dyDescent="0.25">
      <c r="A68" s="27" t="s">
        <v>6046</v>
      </c>
      <c r="C68" s="3"/>
      <c r="D68" s="3"/>
      <c r="E68" s="3"/>
      <c r="F68" s="38"/>
    </row>
    <row r="69" spans="1:6" x14ac:dyDescent="0.25">
      <c r="A69" s="27" t="s">
        <v>6999</v>
      </c>
      <c r="C69" s="3"/>
      <c r="D69" s="3"/>
      <c r="E69" s="3"/>
      <c r="F69" s="38"/>
    </row>
    <row r="70" spans="1:6" x14ac:dyDescent="0.25">
      <c r="A70" s="27" t="s">
        <v>6382</v>
      </c>
      <c r="C70" s="3"/>
      <c r="D70" s="3"/>
      <c r="E70" s="3"/>
      <c r="F70" s="38"/>
    </row>
    <row r="71" spans="1:6" x14ac:dyDescent="0.25">
      <c r="A71" s="27" t="s">
        <v>6389</v>
      </c>
      <c r="C71" s="3"/>
      <c r="D71" s="3"/>
      <c r="E71" s="3"/>
      <c r="F71" s="38"/>
    </row>
    <row r="72" spans="1:6" x14ac:dyDescent="0.25">
      <c r="A72" s="27" t="s">
        <v>5748</v>
      </c>
      <c r="C72" s="3"/>
      <c r="D72" s="3"/>
      <c r="E72" s="3"/>
      <c r="F72" s="38"/>
    </row>
    <row r="73" spans="1:6" x14ac:dyDescent="0.25">
      <c r="A73" s="27" t="s">
        <v>6388</v>
      </c>
      <c r="C73" s="3"/>
      <c r="D73" s="3"/>
      <c r="E73" s="3"/>
      <c r="F73" s="38"/>
    </row>
    <row r="74" spans="1:6" x14ac:dyDescent="0.25">
      <c r="A74" s="27" t="s">
        <v>6725</v>
      </c>
      <c r="C74" s="3"/>
      <c r="D74" s="3"/>
      <c r="E74" s="3"/>
      <c r="F74" s="38"/>
    </row>
    <row r="75" spans="1:6" x14ac:dyDescent="0.25">
      <c r="A75" s="27" t="s">
        <v>6568</v>
      </c>
      <c r="C75" s="3"/>
      <c r="D75" s="3"/>
      <c r="E75" s="3"/>
      <c r="F75" s="38"/>
    </row>
    <row r="76" spans="1:6" x14ac:dyDescent="0.25">
      <c r="A76" s="27" t="s">
        <v>5826</v>
      </c>
      <c r="C76" s="3"/>
      <c r="D76" s="3"/>
      <c r="E76" s="3"/>
      <c r="F76" s="38"/>
    </row>
    <row r="77" spans="1:6" x14ac:dyDescent="0.25">
      <c r="A77" s="27" t="s">
        <v>6516</v>
      </c>
      <c r="C77" s="3"/>
      <c r="D77" s="3"/>
      <c r="E77" s="3"/>
      <c r="F77" s="38"/>
    </row>
    <row r="78" spans="1:6" x14ac:dyDescent="0.25">
      <c r="A78" s="27" t="s">
        <v>8621</v>
      </c>
      <c r="C78" s="3"/>
      <c r="D78" s="3"/>
      <c r="E78" s="3"/>
      <c r="F78" s="38"/>
    </row>
    <row r="79" spans="1:6" x14ac:dyDescent="0.25">
      <c r="A79" s="27" t="s">
        <v>6748</v>
      </c>
      <c r="C79" s="3"/>
      <c r="D79" s="3"/>
      <c r="E79" s="3"/>
      <c r="F79" s="38"/>
    </row>
    <row r="80" spans="1:6" x14ac:dyDescent="0.25">
      <c r="A80" s="27" t="s">
        <v>6749</v>
      </c>
      <c r="C80" s="3"/>
      <c r="D80" s="3"/>
      <c r="E80" s="3"/>
      <c r="F80" s="38"/>
    </row>
    <row r="81" spans="1:6" x14ac:dyDescent="0.25">
      <c r="A81" s="27" t="s">
        <v>5618</v>
      </c>
      <c r="C81" s="3"/>
      <c r="D81" s="3"/>
      <c r="E81" s="3"/>
      <c r="F81" s="38"/>
    </row>
    <row r="82" spans="1:6" x14ac:dyDescent="0.25">
      <c r="A82" s="27" t="s">
        <v>6587</v>
      </c>
      <c r="C82" s="3"/>
      <c r="D82" s="3"/>
      <c r="E82" s="3"/>
      <c r="F82" s="38"/>
    </row>
    <row r="83" spans="1:6" x14ac:dyDescent="0.25">
      <c r="A83" s="27" t="s">
        <v>6625</v>
      </c>
      <c r="C83" s="3"/>
      <c r="D83" s="3"/>
      <c r="E83" s="3"/>
      <c r="F83" s="38"/>
    </row>
    <row r="84" spans="1:6" x14ac:dyDescent="0.25">
      <c r="A84" s="27" t="s">
        <v>6104</v>
      </c>
      <c r="C84" s="3"/>
      <c r="D84" s="3"/>
      <c r="E84" s="3"/>
      <c r="F84" s="38"/>
    </row>
    <row r="85" spans="1:6" x14ac:dyDescent="0.25">
      <c r="A85" s="27" t="s">
        <v>6479</v>
      </c>
      <c r="C85" s="3"/>
      <c r="D85" s="3"/>
      <c r="E85" s="3"/>
      <c r="F85" s="38"/>
    </row>
    <row r="86" spans="1:6" x14ac:dyDescent="0.25">
      <c r="A86" s="27" t="s">
        <v>5696</v>
      </c>
      <c r="C86" s="3"/>
      <c r="D86" s="3"/>
      <c r="E86" s="3"/>
      <c r="F86" s="38"/>
    </row>
    <row r="87" spans="1:6" x14ac:dyDescent="0.25">
      <c r="A87" s="27" t="s">
        <v>6218</v>
      </c>
      <c r="C87" s="3"/>
      <c r="D87" s="3"/>
      <c r="E87" s="3"/>
      <c r="F87" s="38"/>
    </row>
    <row r="88" spans="1:6" x14ac:dyDescent="0.25">
      <c r="A88" s="27" t="s">
        <v>6242</v>
      </c>
      <c r="C88" s="3"/>
      <c r="D88" s="3"/>
      <c r="E88" s="3"/>
      <c r="F88" s="38"/>
    </row>
    <row r="89" spans="1:6" x14ac:dyDescent="0.25">
      <c r="A89" s="27" t="s">
        <v>8002</v>
      </c>
      <c r="C89" s="3"/>
      <c r="D89" s="3"/>
      <c r="E89" s="3"/>
      <c r="F89" s="38"/>
    </row>
    <row r="90" spans="1:6" x14ac:dyDescent="0.25">
      <c r="A90" s="27" t="s">
        <v>7731</v>
      </c>
      <c r="C90" s="3"/>
      <c r="D90" s="3"/>
      <c r="E90" s="3"/>
      <c r="F90" s="38"/>
    </row>
    <row r="91" spans="1:6" x14ac:dyDescent="0.25">
      <c r="A91" s="27" t="s">
        <v>7000</v>
      </c>
      <c r="C91" s="3"/>
      <c r="D91" s="3"/>
      <c r="E91" s="3"/>
      <c r="F91" s="38"/>
    </row>
    <row r="92" spans="1:6" x14ac:dyDescent="0.25">
      <c r="A92" s="27" t="s">
        <v>5772</v>
      </c>
      <c r="C92" s="3"/>
      <c r="D92" s="3"/>
      <c r="E92" s="3"/>
      <c r="F92" s="38"/>
    </row>
    <row r="93" spans="1:6" x14ac:dyDescent="0.25">
      <c r="A93" s="27" t="s">
        <v>6538</v>
      </c>
      <c r="C93" s="3"/>
      <c r="D93" s="3"/>
      <c r="E93" s="3"/>
      <c r="F93" s="38"/>
    </row>
    <row r="94" spans="1:6" x14ac:dyDescent="0.25">
      <c r="A94" s="27" t="s">
        <v>6257</v>
      </c>
      <c r="C94" s="3"/>
      <c r="D94" s="3"/>
      <c r="E94" s="3"/>
      <c r="F94" s="38"/>
    </row>
    <row r="95" spans="1:6" x14ac:dyDescent="0.25">
      <c r="A95" s="27" t="s">
        <v>11523</v>
      </c>
      <c r="C95" s="3"/>
      <c r="D95" s="3"/>
      <c r="E95" s="3"/>
      <c r="F95" s="38"/>
    </row>
    <row r="96" spans="1:6" x14ac:dyDescent="0.25">
      <c r="A96" s="27" t="s">
        <v>6258</v>
      </c>
      <c r="C96" s="3"/>
      <c r="D96" s="3"/>
      <c r="E96" s="3"/>
      <c r="F96" s="38"/>
    </row>
    <row r="97" spans="1:6" x14ac:dyDescent="0.25">
      <c r="A97" s="27" t="s">
        <v>8622</v>
      </c>
      <c r="C97" s="3"/>
      <c r="D97" s="3"/>
      <c r="E97" s="3"/>
      <c r="F97" s="38"/>
    </row>
    <row r="98" spans="1:6" x14ac:dyDescent="0.25">
      <c r="A98" s="27" t="s">
        <v>5934</v>
      </c>
      <c r="C98" s="3"/>
      <c r="D98" s="3"/>
      <c r="E98" s="3"/>
      <c r="F98" s="38"/>
    </row>
    <row r="99" spans="1:6" x14ac:dyDescent="0.25">
      <c r="A99" s="27" t="s">
        <v>7001</v>
      </c>
      <c r="C99" s="3"/>
      <c r="D99" s="3"/>
      <c r="E99" s="3"/>
      <c r="F99" s="38"/>
    </row>
    <row r="100" spans="1:6" x14ac:dyDescent="0.25">
      <c r="A100" s="27" t="s">
        <v>8004</v>
      </c>
      <c r="C100" s="3"/>
      <c r="D100" s="3"/>
      <c r="E100" s="3"/>
      <c r="F100" s="38"/>
    </row>
    <row r="101" spans="1:6" x14ac:dyDescent="0.25">
      <c r="A101" s="27" t="s">
        <v>6013</v>
      </c>
      <c r="C101" s="3"/>
      <c r="D101" s="3"/>
      <c r="E101" s="3"/>
      <c r="F101" s="38"/>
    </row>
    <row r="102" spans="1:6" x14ac:dyDescent="0.25">
      <c r="A102" s="27" t="s">
        <v>5871</v>
      </c>
      <c r="C102" s="3"/>
      <c r="D102" s="3"/>
      <c r="E102" s="3"/>
      <c r="F102" s="38"/>
    </row>
    <row r="103" spans="1:6" x14ac:dyDescent="0.25">
      <c r="A103" s="27" t="s">
        <v>5711</v>
      </c>
      <c r="C103" s="3"/>
      <c r="D103" s="3"/>
      <c r="E103" s="3"/>
      <c r="F103" s="38"/>
    </row>
    <row r="104" spans="1:6" x14ac:dyDescent="0.25">
      <c r="A104" s="27" t="s">
        <v>5818</v>
      </c>
      <c r="C104" s="3"/>
      <c r="D104" s="3"/>
      <c r="E104" s="3"/>
      <c r="F104" s="38"/>
    </row>
    <row r="105" spans="1:6" x14ac:dyDescent="0.25">
      <c r="A105" s="27" t="s">
        <v>7924</v>
      </c>
      <c r="C105" s="3"/>
      <c r="D105" s="3"/>
      <c r="E105" s="3"/>
      <c r="F105" s="38"/>
    </row>
    <row r="106" spans="1:6" x14ac:dyDescent="0.25">
      <c r="A106" s="27" t="s">
        <v>5937</v>
      </c>
      <c r="C106" s="3"/>
      <c r="D106" s="3"/>
      <c r="E106" s="3"/>
      <c r="F106" s="38"/>
    </row>
    <row r="107" spans="1:6" x14ac:dyDescent="0.25">
      <c r="A107" s="27" t="s">
        <v>6238</v>
      </c>
      <c r="C107" s="3"/>
      <c r="D107" s="3"/>
      <c r="E107" s="3"/>
      <c r="F107" s="38"/>
    </row>
    <row r="108" spans="1:6" x14ac:dyDescent="0.25">
      <c r="A108" s="27" t="s">
        <v>8623</v>
      </c>
      <c r="C108" s="3"/>
      <c r="D108" s="3"/>
      <c r="E108" s="3"/>
      <c r="F108" s="38"/>
    </row>
    <row r="109" spans="1:6" x14ac:dyDescent="0.25">
      <c r="A109" s="27" t="s">
        <v>5447</v>
      </c>
      <c r="C109" s="3"/>
      <c r="D109" s="3"/>
      <c r="E109" s="3"/>
      <c r="F109" s="38"/>
    </row>
    <row r="110" spans="1:6" x14ac:dyDescent="0.25">
      <c r="A110" s="27" t="s">
        <v>6662</v>
      </c>
      <c r="C110" s="3"/>
      <c r="D110" s="3"/>
      <c r="E110" s="3"/>
      <c r="F110" s="38"/>
    </row>
    <row r="111" spans="1:6" x14ac:dyDescent="0.25">
      <c r="A111" s="27" t="s">
        <v>5666</v>
      </c>
      <c r="C111" s="3"/>
      <c r="D111" s="3"/>
      <c r="E111" s="3"/>
      <c r="F111" s="38"/>
    </row>
    <row r="112" spans="1:6" x14ac:dyDescent="0.25">
      <c r="A112" s="27" t="s">
        <v>5782</v>
      </c>
      <c r="C112" s="3"/>
      <c r="D112" s="3"/>
      <c r="E112" s="3"/>
      <c r="F112" s="38"/>
    </row>
    <row r="113" spans="1:6" x14ac:dyDescent="0.25">
      <c r="A113" s="27" t="s">
        <v>8015</v>
      </c>
      <c r="C113" s="3"/>
      <c r="D113" s="3"/>
      <c r="E113" s="3"/>
      <c r="F113" s="38"/>
    </row>
    <row r="114" spans="1:6" x14ac:dyDescent="0.25">
      <c r="A114" s="27" t="s">
        <v>11519</v>
      </c>
      <c r="C114" s="3"/>
      <c r="D114" s="3"/>
      <c r="E114" s="3"/>
      <c r="F114" s="38"/>
    </row>
    <row r="115" spans="1:6" x14ac:dyDescent="0.25">
      <c r="A115" s="27" t="s">
        <v>11521</v>
      </c>
      <c r="C115" s="3"/>
      <c r="D115" s="3"/>
      <c r="E115" s="3"/>
      <c r="F115" s="38"/>
    </row>
    <row r="116" spans="1:6" x14ac:dyDescent="0.25">
      <c r="A116" s="27" t="s">
        <v>11518</v>
      </c>
      <c r="C116" s="3"/>
      <c r="D116" s="3"/>
      <c r="E116" s="3"/>
      <c r="F116" s="38"/>
    </row>
    <row r="117" spans="1:6" x14ac:dyDescent="0.25">
      <c r="A117" s="27" t="s">
        <v>6192</v>
      </c>
      <c r="C117" s="3"/>
      <c r="D117" s="3"/>
      <c r="E117" s="3"/>
      <c r="F117" s="38"/>
    </row>
    <row r="118" spans="1:6" x14ac:dyDescent="0.25">
      <c r="A118" s="27" t="s">
        <v>7689</v>
      </c>
      <c r="C118" s="3"/>
      <c r="D118" s="3"/>
      <c r="E118" s="3"/>
      <c r="F118" s="38"/>
    </row>
    <row r="119" spans="1:6" x14ac:dyDescent="0.25">
      <c r="A119" s="27" t="s">
        <v>5765</v>
      </c>
      <c r="C119" s="3"/>
      <c r="D119" s="3"/>
      <c r="E119" s="3"/>
      <c r="F119" s="38"/>
    </row>
    <row r="120" spans="1:6" x14ac:dyDescent="0.25">
      <c r="A120" s="27" t="s">
        <v>5667</v>
      </c>
      <c r="C120" s="3"/>
      <c r="D120" s="3"/>
      <c r="E120" s="3"/>
      <c r="F120" s="38"/>
    </row>
    <row r="121" spans="1:6" x14ac:dyDescent="0.25">
      <c r="A121" s="27" t="s">
        <v>8023</v>
      </c>
      <c r="C121" s="3"/>
      <c r="D121" s="3"/>
      <c r="E121" s="3"/>
      <c r="F121" s="38"/>
    </row>
    <row r="122" spans="1:6" x14ac:dyDescent="0.25">
      <c r="A122" s="27" t="s">
        <v>8025</v>
      </c>
      <c r="C122" s="3"/>
      <c r="D122" s="3"/>
      <c r="E122" s="3"/>
      <c r="F122" s="38"/>
    </row>
    <row r="123" spans="1:6" x14ac:dyDescent="0.25">
      <c r="A123" s="27" t="s">
        <v>8624</v>
      </c>
      <c r="C123" s="3"/>
      <c r="D123" s="3"/>
      <c r="E123" s="3"/>
      <c r="F123" s="38"/>
    </row>
    <row r="124" spans="1:6" x14ac:dyDescent="0.25">
      <c r="A124" s="27" t="s">
        <v>6236</v>
      </c>
      <c r="C124" s="3"/>
      <c r="D124" s="3"/>
      <c r="E124" s="3"/>
      <c r="F124" s="38"/>
    </row>
    <row r="125" spans="1:6" x14ac:dyDescent="0.25">
      <c r="A125" s="27" t="s">
        <v>7683</v>
      </c>
      <c r="C125" s="3"/>
      <c r="D125" s="3"/>
      <c r="E125" s="3"/>
      <c r="F125" s="38"/>
    </row>
    <row r="126" spans="1:6" x14ac:dyDescent="0.25">
      <c r="A126" s="27" t="s">
        <v>6191</v>
      </c>
      <c r="C126" s="3"/>
      <c r="D126" s="3"/>
      <c r="E126" s="3"/>
      <c r="F126" s="38"/>
    </row>
    <row r="127" spans="1:6" x14ac:dyDescent="0.25">
      <c r="A127" s="27" t="s">
        <v>7002</v>
      </c>
      <c r="C127" s="3"/>
      <c r="D127" s="3"/>
      <c r="E127" s="3"/>
      <c r="F127" s="38"/>
    </row>
    <row r="128" spans="1:6" x14ac:dyDescent="0.25">
      <c r="A128" s="27" t="s">
        <v>6519</v>
      </c>
      <c r="C128" s="3"/>
      <c r="D128" s="3"/>
      <c r="E128" s="3"/>
      <c r="F128" s="38"/>
    </row>
    <row r="129" spans="1:6" x14ac:dyDescent="0.25">
      <c r="A129" s="27" t="s">
        <v>8625</v>
      </c>
      <c r="C129" s="3"/>
      <c r="D129" s="3"/>
      <c r="E129" s="3"/>
      <c r="F129" s="38"/>
    </row>
    <row r="130" spans="1:6" x14ac:dyDescent="0.25">
      <c r="A130" s="27" t="s">
        <v>6654</v>
      </c>
      <c r="C130" s="3"/>
      <c r="D130" s="3"/>
      <c r="E130" s="3"/>
      <c r="F130" s="38"/>
    </row>
    <row r="131" spans="1:6" x14ac:dyDescent="0.25">
      <c r="A131" s="27" t="s">
        <v>7737</v>
      </c>
      <c r="C131" s="3"/>
      <c r="D131" s="3"/>
      <c r="E131" s="3"/>
      <c r="F131" s="38"/>
    </row>
    <row r="132" spans="1:6" x14ac:dyDescent="0.25">
      <c r="A132" s="27" t="s">
        <v>5969</v>
      </c>
      <c r="C132" s="3"/>
      <c r="D132" s="3"/>
      <c r="E132" s="3"/>
      <c r="F132" s="38"/>
    </row>
    <row r="133" spans="1:6" x14ac:dyDescent="0.25">
      <c r="A133" s="27" t="s">
        <v>6063</v>
      </c>
      <c r="C133" s="3"/>
      <c r="D133" s="3"/>
      <c r="E133" s="3"/>
      <c r="F133" s="38"/>
    </row>
    <row r="134" spans="1:6" x14ac:dyDescent="0.25">
      <c r="A134" s="27" t="s">
        <v>6048</v>
      </c>
      <c r="C134" s="3"/>
      <c r="D134" s="3"/>
      <c r="E134" s="3"/>
      <c r="F134" s="38"/>
    </row>
    <row r="135" spans="1:6" x14ac:dyDescent="0.25">
      <c r="A135" s="27" t="s">
        <v>5838</v>
      </c>
      <c r="C135" s="3"/>
      <c r="D135" s="3"/>
      <c r="E135" s="3"/>
      <c r="F135" s="38"/>
    </row>
    <row r="136" spans="1:6" x14ac:dyDescent="0.25">
      <c r="A136" s="27" t="s">
        <v>5759</v>
      </c>
      <c r="C136" s="3"/>
      <c r="D136" s="3"/>
      <c r="E136" s="3"/>
      <c r="F136" s="38"/>
    </row>
    <row r="137" spans="1:6" x14ac:dyDescent="0.25">
      <c r="A137" s="27" t="s">
        <v>5774</v>
      </c>
      <c r="C137" s="3"/>
      <c r="D137" s="3"/>
      <c r="E137" s="3"/>
      <c r="F137" s="38"/>
    </row>
    <row r="138" spans="1:6" x14ac:dyDescent="0.25">
      <c r="A138" s="27" t="s">
        <v>6672</v>
      </c>
      <c r="C138" s="3"/>
      <c r="D138" s="3"/>
      <c r="E138" s="3"/>
      <c r="F138" s="38"/>
    </row>
    <row r="139" spans="1:6" x14ac:dyDescent="0.25">
      <c r="A139" s="27" t="s">
        <v>6283</v>
      </c>
      <c r="C139" s="3"/>
      <c r="D139" s="3"/>
      <c r="E139" s="3"/>
      <c r="F139" s="38"/>
    </row>
    <row r="140" spans="1:6" x14ac:dyDescent="0.25">
      <c r="A140" s="27" t="s">
        <v>6284</v>
      </c>
      <c r="C140" s="3"/>
      <c r="D140" s="3"/>
      <c r="E140" s="3"/>
      <c r="F140" s="38"/>
    </row>
    <row r="141" spans="1:6" x14ac:dyDescent="0.25">
      <c r="A141" s="27" t="s">
        <v>5434</v>
      </c>
      <c r="C141" s="3"/>
      <c r="D141" s="3"/>
      <c r="E141" s="3"/>
      <c r="F141" s="38"/>
    </row>
    <row r="142" spans="1:6" x14ac:dyDescent="0.25">
      <c r="A142" s="27" t="s">
        <v>5815</v>
      </c>
      <c r="C142" s="3"/>
      <c r="D142" s="3"/>
      <c r="E142" s="3"/>
      <c r="F142" s="38"/>
    </row>
    <row r="143" spans="1:6" x14ac:dyDescent="0.25">
      <c r="A143" s="27" t="s">
        <v>5417</v>
      </c>
      <c r="C143" s="3"/>
      <c r="D143" s="3"/>
      <c r="E143" s="3"/>
      <c r="F143" s="38"/>
    </row>
    <row r="144" spans="1:6" x14ac:dyDescent="0.25">
      <c r="A144" s="27" t="s">
        <v>5416</v>
      </c>
      <c r="C144" s="3"/>
      <c r="D144" s="3"/>
      <c r="E144" s="3"/>
      <c r="F144" s="38"/>
    </row>
    <row r="145" spans="1:6" x14ac:dyDescent="0.25">
      <c r="A145" s="27" t="s">
        <v>5415</v>
      </c>
      <c r="C145" s="3"/>
      <c r="D145" s="3"/>
      <c r="E145" s="3"/>
      <c r="F145" s="38"/>
    </row>
    <row r="146" spans="1:6" x14ac:dyDescent="0.25">
      <c r="A146" s="27" t="s">
        <v>11506</v>
      </c>
      <c r="C146" s="3"/>
      <c r="D146" s="3"/>
      <c r="E146" s="3"/>
      <c r="F146" s="38"/>
    </row>
    <row r="147" spans="1:6" x14ac:dyDescent="0.25">
      <c r="A147" s="27" t="s">
        <v>6044</v>
      </c>
      <c r="C147" s="3"/>
      <c r="D147" s="3"/>
      <c r="E147" s="3"/>
      <c r="F147" s="38"/>
    </row>
    <row r="148" spans="1:6" x14ac:dyDescent="0.25">
      <c r="A148" s="27" t="s">
        <v>6121</v>
      </c>
      <c r="C148" s="3"/>
      <c r="D148" s="3"/>
      <c r="E148" s="3"/>
      <c r="F148" s="38"/>
    </row>
    <row r="149" spans="1:6" x14ac:dyDescent="0.25">
      <c r="A149" s="27" t="s">
        <v>5990</v>
      </c>
      <c r="C149" s="3"/>
      <c r="D149" s="3"/>
      <c r="E149" s="3"/>
      <c r="F149" s="38"/>
    </row>
    <row r="150" spans="1:6" x14ac:dyDescent="0.25">
      <c r="A150" s="27" t="s">
        <v>5993</v>
      </c>
      <c r="C150" s="3"/>
      <c r="D150" s="3"/>
      <c r="E150" s="3"/>
      <c r="F150" s="38"/>
    </row>
    <row r="151" spans="1:6" x14ac:dyDescent="0.25">
      <c r="A151" s="27" t="s">
        <v>6653</v>
      </c>
      <c r="C151" s="3"/>
      <c r="D151" s="3"/>
      <c r="E151" s="3"/>
      <c r="F151" s="38"/>
    </row>
    <row r="152" spans="1:6" x14ac:dyDescent="0.25">
      <c r="A152" s="27" t="s">
        <v>6492</v>
      </c>
      <c r="C152" s="3"/>
      <c r="D152" s="3"/>
      <c r="E152" s="3"/>
      <c r="F152" s="38"/>
    </row>
    <row r="153" spans="1:6" x14ac:dyDescent="0.25">
      <c r="A153" s="27" t="s">
        <v>5931</v>
      </c>
      <c r="C153" s="3"/>
      <c r="D153" s="3"/>
      <c r="E153" s="3"/>
      <c r="F153" s="38"/>
    </row>
    <row r="154" spans="1:6" x14ac:dyDescent="0.25">
      <c r="A154" s="27" t="s">
        <v>5414</v>
      </c>
      <c r="C154" s="3"/>
      <c r="D154" s="3"/>
      <c r="E154" s="3"/>
      <c r="F154" s="38"/>
    </row>
    <row r="155" spans="1:6" x14ac:dyDescent="0.25">
      <c r="A155" s="27" t="s">
        <v>6350</v>
      </c>
      <c r="C155" s="3"/>
      <c r="D155" s="3"/>
      <c r="E155" s="3"/>
      <c r="F155" s="38"/>
    </row>
    <row r="156" spans="1:6" x14ac:dyDescent="0.25">
      <c r="A156" s="27" t="s">
        <v>5799</v>
      </c>
      <c r="C156" s="3"/>
      <c r="D156" s="3"/>
      <c r="E156" s="3"/>
      <c r="F156" s="38"/>
    </row>
    <row r="157" spans="1:6" x14ac:dyDescent="0.25">
      <c r="A157" s="27" t="s">
        <v>6291</v>
      </c>
      <c r="C157" s="3"/>
      <c r="D157" s="3"/>
      <c r="E157" s="3"/>
      <c r="F157" s="38"/>
    </row>
    <row r="158" spans="1:6" x14ac:dyDescent="0.25">
      <c r="A158" s="27" t="s">
        <v>7003</v>
      </c>
      <c r="C158" s="3"/>
      <c r="D158" s="3"/>
      <c r="E158" s="3"/>
      <c r="F158" s="38"/>
    </row>
    <row r="159" spans="1:6" x14ac:dyDescent="0.25">
      <c r="A159" s="27" t="s">
        <v>6737</v>
      </c>
      <c r="C159" s="3"/>
      <c r="D159" s="3"/>
      <c r="E159" s="3"/>
      <c r="F159" s="38"/>
    </row>
    <row r="160" spans="1:6" x14ac:dyDescent="0.25">
      <c r="A160" s="27" t="s">
        <v>6363</v>
      </c>
      <c r="C160" s="3"/>
      <c r="D160" s="3"/>
      <c r="E160" s="3"/>
      <c r="F160" s="38"/>
    </row>
    <row r="161" spans="1:6" x14ac:dyDescent="0.25">
      <c r="A161" s="27" t="s">
        <v>6364</v>
      </c>
      <c r="C161" s="3"/>
      <c r="D161" s="3"/>
      <c r="E161" s="3"/>
      <c r="F161" s="38"/>
    </row>
    <row r="162" spans="1:6" x14ac:dyDescent="0.25">
      <c r="A162" s="27" t="s">
        <v>6345</v>
      </c>
      <c r="C162" s="3"/>
      <c r="D162" s="3"/>
      <c r="E162" s="3"/>
      <c r="F162" s="38"/>
    </row>
    <row r="163" spans="1:6" x14ac:dyDescent="0.25">
      <c r="A163" s="27" t="s">
        <v>6348</v>
      </c>
      <c r="C163" s="3"/>
      <c r="D163" s="3"/>
      <c r="E163" s="3"/>
      <c r="F163" s="38"/>
    </row>
    <row r="164" spans="1:6" x14ac:dyDescent="0.25">
      <c r="A164" s="27" t="s">
        <v>6347</v>
      </c>
      <c r="C164" s="3"/>
      <c r="D164" s="3"/>
      <c r="E164" s="3"/>
      <c r="F164" s="38"/>
    </row>
    <row r="165" spans="1:6" x14ac:dyDescent="0.25">
      <c r="A165" s="27" t="s">
        <v>6346</v>
      </c>
      <c r="C165" s="3"/>
      <c r="D165" s="3"/>
      <c r="E165" s="3"/>
      <c r="F165" s="38"/>
    </row>
    <row r="166" spans="1:6" x14ac:dyDescent="0.25">
      <c r="A166" s="27" t="s">
        <v>6160</v>
      </c>
      <c r="C166" s="3"/>
      <c r="D166" s="3"/>
      <c r="E166" s="3"/>
      <c r="F166" s="38"/>
    </row>
    <row r="167" spans="1:6" x14ac:dyDescent="0.25">
      <c r="A167" s="27" t="s">
        <v>5754</v>
      </c>
      <c r="C167" s="3"/>
      <c r="D167" s="3"/>
      <c r="E167" s="3"/>
      <c r="F167" s="38"/>
    </row>
    <row r="168" spans="1:6" x14ac:dyDescent="0.25">
      <c r="A168" s="27" t="s">
        <v>6365</v>
      </c>
      <c r="C168" s="3"/>
      <c r="D168" s="3"/>
      <c r="E168" s="3"/>
      <c r="F168" s="38"/>
    </row>
    <row r="169" spans="1:6" x14ac:dyDescent="0.25">
      <c r="A169" s="27" t="s">
        <v>5521</v>
      </c>
      <c r="C169" s="3"/>
      <c r="D169" s="3"/>
      <c r="E169" s="3"/>
      <c r="F169" s="38"/>
    </row>
    <row r="170" spans="1:6" x14ac:dyDescent="0.25">
      <c r="A170" s="27" t="s">
        <v>6309</v>
      </c>
      <c r="C170" s="3"/>
      <c r="D170" s="3"/>
      <c r="E170" s="3"/>
      <c r="F170" s="38"/>
    </row>
    <row r="171" spans="1:6" x14ac:dyDescent="0.25">
      <c r="A171" s="27" t="s">
        <v>6418</v>
      </c>
      <c r="C171" s="3"/>
      <c r="D171" s="3"/>
      <c r="E171" s="3"/>
      <c r="F171" s="38"/>
    </row>
    <row r="172" spans="1:6" x14ac:dyDescent="0.25">
      <c r="A172" s="27" t="s">
        <v>6366</v>
      </c>
      <c r="C172" s="3"/>
      <c r="D172" s="3"/>
      <c r="E172" s="3"/>
      <c r="F172" s="38"/>
    </row>
    <row r="173" spans="1:6" x14ac:dyDescent="0.25">
      <c r="A173" s="27" t="s">
        <v>6367</v>
      </c>
      <c r="C173" s="3"/>
      <c r="D173" s="3"/>
      <c r="E173" s="3"/>
      <c r="F173" s="38"/>
    </row>
    <row r="174" spans="1:6" x14ac:dyDescent="0.25">
      <c r="A174" s="27" t="s">
        <v>6110</v>
      </c>
      <c r="C174" s="3"/>
      <c r="D174" s="3"/>
      <c r="E174" s="3"/>
      <c r="F174" s="38"/>
    </row>
    <row r="175" spans="1:6" x14ac:dyDescent="0.25">
      <c r="A175" s="27" t="s">
        <v>5665</v>
      </c>
      <c r="C175" s="3"/>
      <c r="D175" s="3"/>
      <c r="E175" s="3"/>
      <c r="F175" s="38"/>
    </row>
    <row r="176" spans="1:6" x14ac:dyDescent="0.25">
      <c r="A176" s="27" t="s">
        <v>5724</v>
      </c>
      <c r="C176" s="3"/>
      <c r="D176" s="3"/>
      <c r="E176" s="3"/>
      <c r="F176" s="38"/>
    </row>
    <row r="177" spans="1:6" x14ac:dyDescent="0.25">
      <c r="A177" s="27" t="s">
        <v>5841</v>
      </c>
      <c r="C177" s="3"/>
      <c r="D177" s="3"/>
      <c r="E177" s="3"/>
      <c r="F177" s="38"/>
    </row>
    <row r="178" spans="1:6" x14ac:dyDescent="0.25">
      <c r="A178" s="27" t="s">
        <v>6744</v>
      </c>
      <c r="C178" s="3"/>
      <c r="D178" s="3"/>
      <c r="E178" s="3"/>
      <c r="F178" s="38"/>
    </row>
    <row r="179" spans="1:6" x14ac:dyDescent="0.25">
      <c r="A179" s="27" t="s">
        <v>5421</v>
      </c>
      <c r="C179" s="3"/>
      <c r="D179" s="3"/>
      <c r="E179" s="3"/>
      <c r="F179" s="38"/>
    </row>
    <row r="180" spans="1:6" x14ac:dyDescent="0.25">
      <c r="A180" s="27" t="s">
        <v>5422</v>
      </c>
      <c r="C180" s="3"/>
      <c r="D180" s="3"/>
      <c r="E180" s="3"/>
      <c r="F180" s="38"/>
    </row>
    <row r="181" spans="1:6" x14ac:dyDescent="0.25">
      <c r="A181" s="27" t="s">
        <v>6226</v>
      </c>
      <c r="C181" s="3"/>
      <c r="D181" s="3"/>
      <c r="E181" s="3"/>
      <c r="F181" s="38"/>
    </row>
    <row r="182" spans="1:6" x14ac:dyDescent="0.25">
      <c r="A182" s="27" t="s">
        <v>6658</v>
      </c>
      <c r="C182" s="3"/>
      <c r="D182" s="3"/>
      <c r="E182" s="3"/>
      <c r="F182" s="38"/>
    </row>
    <row r="183" spans="1:6" x14ac:dyDescent="0.25">
      <c r="A183" s="27" t="s">
        <v>6655</v>
      </c>
      <c r="C183" s="3"/>
      <c r="D183" s="3"/>
      <c r="E183" s="3"/>
      <c r="F183" s="38"/>
    </row>
    <row r="184" spans="1:6" x14ac:dyDescent="0.25">
      <c r="A184" s="27" t="s">
        <v>6084</v>
      </c>
      <c r="C184" s="3"/>
      <c r="D184" s="3"/>
      <c r="E184" s="3"/>
      <c r="F184" s="38"/>
    </row>
    <row r="185" spans="1:6" x14ac:dyDescent="0.25">
      <c r="A185" s="27" t="s">
        <v>8626</v>
      </c>
      <c r="C185" s="3"/>
      <c r="D185" s="3"/>
      <c r="E185" s="3"/>
      <c r="F185" s="38"/>
    </row>
    <row r="186" spans="1:6" x14ac:dyDescent="0.25">
      <c r="A186" s="27" t="s">
        <v>5572</v>
      </c>
      <c r="C186" s="3"/>
      <c r="D186" s="3"/>
      <c r="E186" s="3"/>
      <c r="F186" s="38"/>
    </row>
    <row r="187" spans="1:6" x14ac:dyDescent="0.25">
      <c r="A187" s="27" t="s">
        <v>5864</v>
      </c>
      <c r="C187" s="3"/>
      <c r="D187" s="3"/>
      <c r="E187" s="3"/>
      <c r="F187" s="38"/>
    </row>
    <row r="188" spans="1:6" x14ac:dyDescent="0.25">
      <c r="A188" s="27" t="s">
        <v>5968</v>
      </c>
      <c r="C188" s="3"/>
      <c r="D188" s="3"/>
      <c r="E188" s="3"/>
      <c r="F188" s="38"/>
    </row>
    <row r="189" spans="1:6" x14ac:dyDescent="0.25">
      <c r="A189" s="27" t="s">
        <v>5974</v>
      </c>
      <c r="C189" s="3"/>
      <c r="D189" s="3"/>
      <c r="E189" s="3"/>
      <c r="F189" s="38"/>
    </row>
    <row r="190" spans="1:6" x14ac:dyDescent="0.25">
      <c r="A190" s="27" t="s">
        <v>7751</v>
      </c>
      <c r="C190" s="3"/>
      <c r="D190" s="3"/>
      <c r="E190" s="3"/>
      <c r="F190" s="38"/>
    </row>
    <row r="191" spans="1:6" x14ac:dyDescent="0.25">
      <c r="A191" s="27" t="s">
        <v>5437</v>
      </c>
      <c r="C191" s="3"/>
      <c r="D191" s="3"/>
      <c r="E191" s="3"/>
      <c r="F191" s="38"/>
    </row>
    <row r="192" spans="1:6" x14ac:dyDescent="0.25">
      <c r="A192" s="27" t="s">
        <v>11527</v>
      </c>
      <c r="C192" s="3"/>
      <c r="D192" s="3"/>
      <c r="E192" s="3"/>
      <c r="F192" s="38"/>
    </row>
    <row r="193" spans="1:6" x14ac:dyDescent="0.25">
      <c r="A193" s="27" t="s">
        <v>5653</v>
      </c>
      <c r="C193" s="3"/>
      <c r="D193" s="3"/>
      <c r="E193" s="3"/>
      <c r="F193" s="38"/>
    </row>
    <row r="194" spans="1:6" x14ac:dyDescent="0.25">
      <c r="A194" s="27" t="s">
        <v>6266</v>
      </c>
      <c r="C194" s="3"/>
      <c r="D194" s="3"/>
      <c r="E194" s="3"/>
      <c r="F194" s="38"/>
    </row>
    <row r="195" spans="1:6" x14ac:dyDescent="0.25">
      <c r="A195" s="27" t="s">
        <v>5567</v>
      </c>
      <c r="C195" s="3"/>
      <c r="D195" s="3"/>
      <c r="E195" s="3"/>
      <c r="F195" s="38"/>
    </row>
    <row r="196" spans="1:6" x14ac:dyDescent="0.25">
      <c r="A196" s="27" t="s">
        <v>6440</v>
      </c>
      <c r="C196" s="3"/>
      <c r="D196" s="3"/>
      <c r="E196" s="3"/>
      <c r="F196" s="38"/>
    </row>
    <row r="197" spans="1:6" x14ac:dyDescent="0.25">
      <c r="A197" s="27" t="s">
        <v>7748</v>
      </c>
      <c r="C197" s="3"/>
      <c r="D197" s="3"/>
      <c r="E197" s="3"/>
      <c r="F197" s="38"/>
    </row>
    <row r="198" spans="1:6" x14ac:dyDescent="0.25">
      <c r="A198" s="27" t="s">
        <v>8627</v>
      </c>
      <c r="C198" s="3"/>
      <c r="D198" s="3"/>
      <c r="E198" s="3"/>
      <c r="F198" s="38"/>
    </row>
    <row r="199" spans="1:6" x14ac:dyDescent="0.25">
      <c r="A199" s="27" t="s">
        <v>6404</v>
      </c>
      <c r="C199" s="3"/>
      <c r="D199" s="3"/>
      <c r="E199" s="3"/>
      <c r="F199" s="38"/>
    </row>
    <row r="200" spans="1:6" x14ac:dyDescent="0.25">
      <c r="A200" s="27" t="s">
        <v>5949</v>
      </c>
      <c r="C200" s="3"/>
      <c r="D200" s="3"/>
      <c r="E200" s="3"/>
      <c r="F200" s="38"/>
    </row>
    <row r="201" spans="1:6" x14ac:dyDescent="0.25">
      <c r="A201" s="27" t="s">
        <v>6032</v>
      </c>
      <c r="C201" s="3"/>
      <c r="D201" s="3"/>
      <c r="E201" s="3"/>
      <c r="F201" s="38"/>
    </row>
    <row r="202" spans="1:6" x14ac:dyDescent="0.25">
      <c r="A202" s="27" t="s">
        <v>6037</v>
      </c>
      <c r="C202" s="3"/>
      <c r="D202" s="3"/>
      <c r="E202" s="3"/>
      <c r="F202" s="38"/>
    </row>
    <row r="203" spans="1:6" x14ac:dyDescent="0.25">
      <c r="A203" s="27" t="s">
        <v>6686</v>
      </c>
      <c r="C203" s="3"/>
      <c r="D203" s="3"/>
      <c r="E203" s="3"/>
      <c r="F203" s="38"/>
    </row>
    <row r="204" spans="1:6" x14ac:dyDescent="0.25">
      <c r="A204" s="27" t="s">
        <v>6586</v>
      </c>
      <c r="C204" s="3"/>
      <c r="D204" s="3"/>
      <c r="E204" s="3"/>
      <c r="F204" s="38"/>
    </row>
    <row r="205" spans="1:6" x14ac:dyDescent="0.25">
      <c r="A205" s="27" t="s">
        <v>5633</v>
      </c>
      <c r="C205" s="3"/>
      <c r="D205" s="3"/>
      <c r="E205" s="3"/>
      <c r="F205" s="38"/>
    </row>
    <row r="206" spans="1:6" x14ac:dyDescent="0.25">
      <c r="A206" s="27" t="s">
        <v>6603</v>
      </c>
      <c r="C206" s="3"/>
      <c r="D206" s="3"/>
      <c r="E206" s="3"/>
      <c r="F206" s="38"/>
    </row>
    <row r="207" spans="1:6" x14ac:dyDescent="0.25">
      <c r="A207" s="27" t="s">
        <v>5800</v>
      </c>
      <c r="C207" s="3"/>
      <c r="D207" s="3"/>
      <c r="E207" s="3"/>
      <c r="F207" s="38"/>
    </row>
    <row r="208" spans="1:6" x14ac:dyDescent="0.25">
      <c r="A208" s="27" t="s">
        <v>5714</v>
      </c>
      <c r="C208" s="3"/>
      <c r="D208" s="3"/>
      <c r="E208" s="3"/>
      <c r="F208" s="38"/>
    </row>
    <row r="209" spans="1:6" x14ac:dyDescent="0.25">
      <c r="A209" s="27" t="s">
        <v>5893</v>
      </c>
      <c r="C209" s="3"/>
      <c r="D209" s="3"/>
      <c r="E209" s="3"/>
      <c r="F209" s="38"/>
    </row>
    <row r="210" spans="1:6" x14ac:dyDescent="0.25">
      <c r="A210" s="27" t="s">
        <v>8028</v>
      </c>
      <c r="C210" s="3"/>
      <c r="D210" s="3"/>
      <c r="E210" s="3"/>
      <c r="F210" s="38"/>
    </row>
    <row r="211" spans="1:6" x14ac:dyDescent="0.25">
      <c r="A211" s="27" t="s">
        <v>7004</v>
      </c>
      <c r="C211" s="3"/>
      <c r="D211" s="3"/>
      <c r="E211" s="3"/>
      <c r="F211" s="38"/>
    </row>
    <row r="212" spans="1:6" x14ac:dyDescent="0.25">
      <c r="A212" s="27" t="s">
        <v>6161</v>
      </c>
      <c r="C212" s="3"/>
      <c r="D212" s="3"/>
      <c r="E212" s="3"/>
      <c r="F212" s="38"/>
    </row>
    <row r="213" spans="1:6" x14ac:dyDescent="0.25">
      <c r="A213" s="27" t="s">
        <v>6254</v>
      </c>
      <c r="C213" s="3"/>
      <c r="D213" s="3"/>
      <c r="E213" s="3"/>
      <c r="F213" s="38"/>
    </row>
    <row r="214" spans="1:6" x14ac:dyDescent="0.25">
      <c r="A214" s="27" t="s">
        <v>6112</v>
      </c>
      <c r="C214" s="3"/>
      <c r="D214" s="3"/>
      <c r="E214" s="3"/>
      <c r="F214" s="38"/>
    </row>
    <row r="215" spans="1:6" x14ac:dyDescent="0.25">
      <c r="A215" s="27" t="s">
        <v>7953</v>
      </c>
      <c r="C215" s="3"/>
      <c r="D215" s="3"/>
      <c r="E215" s="3"/>
      <c r="F215" s="38"/>
    </row>
    <row r="216" spans="1:6" x14ac:dyDescent="0.25">
      <c r="A216" s="27" t="s">
        <v>7980</v>
      </c>
      <c r="C216" s="3"/>
      <c r="D216" s="3"/>
      <c r="E216" s="3"/>
      <c r="F216" s="38"/>
    </row>
    <row r="217" spans="1:6" x14ac:dyDescent="0.25">
      <c r="A217" s="27" t="s">
        <v>6659</v>
      </c>
      <c r="C217" s="3"/>
      <c r="D217" s="3"/>
      <c r="E217" s="3"/>
      <c r="F217" s="38"/>
    </row>
    <row r="218" spans="1:6" x14ac:dyDescent="0.25">
      <c r="A218" s="27" t="s">
        <v>6661</v>
      </c>
      <c r="C218" s="3"/>
      <c r="D218" s="3"/>
      <c r="E218" s="3"/>
      <c r="F218" s="38"/>
    </row>
    <row r="219" spans="1:6" x14ac:dyDescent="0.25">
      <c r="A219" s="27" t="s">
        <v>6660</v>
      </c>
      <c r="C219" s="3"/>
      <c r="D219" s="3"/>
      <c r="E219" s="3"/>
      <c r="F219" s="38"/>
    </row>
    <row r="220" spans="1:6" x14ac:dyDescent="0.25">
      <c r="A220" s="27" t="s">
        <v>6168</v>
      </c>
      <c r="C220" s="3"/>
      <c r="D220" s="3"/>
      <c r="E220" s="3"/>
      <c r="F220" s="38"/>
    </row>
    <row r="221" spans="1:6" x14ac:dyDescent="0.25">
      <c r="A221" s="27" t="s">
        <v>7743</v>
      </c>
      <c r="C221" s="3"/>
      <c r="D221" s="3"/>
      <c r="E221" s="3"/>
      <c r="F221" s="38"/>
    </row>
    <row r="222" spans="1:6" x14ac:dyDescent="0.25">
      <c r="A222" s="27" t="s">
        <v>5676</v>
      </c>
      <c r="C222" s="3"/>
      <c r="D222" s="3"/>
      <c r="E222" s="3"/>
      <c r="F222" s="38"/>
    </row>
    <row r="223" spans="1:6" x14ac:dyDescent="0.25">
      <c r="A223" s="27" t="s">
        <v>6673</v>
      </c>
      <c r="C223" s="3"/>
      <c r="D223" s="3"/>
      <c r="E223" s="3"/>
      <c r="F223" s="38"/>
    </row>
    <row r="224" spans="1:6" x14ac:dyDescent="0.25">
      <c r="A224" s="27" t="s">
        <v>6093</v>
      </c>
      <c r="C224" s="3"/>
      <c r="D224" s="3"/>
      <c r="E224" s="3"/>
      <c r="F224" s="38"/>
    </row>
    <row r="225" spans="1:6" x14ac:dyDescent="0.25">
      <c r="A225" s="27" t="s">
        <v>6338</v>
      </c>
      <c r="C225" s="3"/>
      <c r="D225" s="3"/>
      <c r="E225" s="3"/>
      <c r="F225" s="38"/>
    </row>
    <row r="226" spans="1:6" x14ac:dyDescent="0.25">
      <c r="A226" s="27" t="s">
        <v>5386</v>
      </c>
      <c r="C226" s="3"/>
      <c r="D226" s="3"/>
      <c r="E226" s="3"/>
      <c r="F226" s="38"/>
    </row>
    <row r="227" spans="1:6" x14ac:dyDescent="0.25">
      <c r="A227" s="27" t="s">
        <v>6478</v>
      </c>
      <c r="C227" s="3"/>
      <c r="D227" s="3"/>
      <c r="E227" s="3"/>
      <c r="F227" s="38"/>
    </row>
    <row r="228" spans="1:6" x14ac:dyDescent="0.25">
      <c r="A228" s="27" t="s">
        <v>5619</v>
      </c>
      <c r="C228" s="3"/>
      <c r="D228" s="3"/>
      <c r="E228" s="3"/>
      <c r="F228" s="38"/>
    </row>
    <row r="229" spans="1:6" x14ac:dyDescent="0.25">
      <c r="A229" s="27" t="s">
        <v>7922</v>
      </c>
      <c r="C229" s="3"/>
      <c r="D229" s="3"/>
      <c r="E229" s="3"/>
      <c r="F229" s="38"/>
    </row>
    <row r="230" spans="1:6" x14ac:dyDescent="0.25">
      <c r="A230" s="27" t="s">
        <v>7676</v>
      </c>
      <c r="C230" s="3"/>
      <c r="D230" s="3"/>
      <c r="E230" s="3"/>
      <c r="F230" s="38"/>
    </row>
    <row r="231" spans="1:6" x14ac:dyDescent="0.25">
      <c r="A231" s="27" t="s">
        <v>5835</v>
      </c>
      <c r="C231" s="3"/>
      <c r="D231" s="3"/>
      <c r="E231" s="3"/>
      <c r="F231" s="38"/>
    </row>
    <row r="232" spans="1:6" x14ac:dyDescent="0.25">
      <c r="A232" s="27" t="s">
        <v>6148</v>
      </c>
      <c r="C232" s="3"/>
      <c r="D232" s="3"/>
      <c r="E232" s="3"/>
      <c r="F232" s="38"/>
    </row>
    <row r="233" spans="1:6" x14ac:dyDescent="0.25">
      <c r="A233" s="27" t="s">
        <v>6502</v>
      </c>
      <c r="C233" s="3"/>
      <c r="D233" s="3"/>
      <c r="E233" s="3"/>
      <c r="F233" s="38"/>
    </row>
    <row r="234" spans="1:6" x14ac:dyDescent="0.25">
      <c r="A234" s="27" t="s">
        <v>7740</v>
      </c>
      <c r="C234" s="3"/>
      <c r="D234" s="3"/>
      <c r="E234" s="3"/>
      <c r="F234" s="38"/>
    </row>
    <row r="235" spans="1:6" x14ac:dyDescent="0.25">
      <c r="A235" s="27" t="s">
        <v>5850</v>
      </c>
      <c r="C235" s="3"/>
      <c r="D235" s="3"/>
      <c r="E235" s="3"/>
      <c r="F235" s="38"/>
    </row>
    <row r="236" spans="1:6" x14ac:dyDescent="0.25">
      <c r="A236" s="27" t="s">
        <v>6330</v>
      </c>
      <c r="C236" s="3"/>
      <c r="D236" s="3"/>
      <c r="E236" s="3"/>
      <c r="F236" s="38"/>
    </row>
    <row r="237" spans="1:6" x14ac:dyDescent="0.25">
      <c r="A237" s="27" t="s">
        <v>8032</v>
      </c>
      <c r="C237" s="3"/>
      <c r="D237" s="3"/>
      <c r="E237" s="3"/>
      <c r="F237" s="38"/>
    </row>
    <row r="238" spans="1:6" x14ac:dyDescent="0.25">
      <c r="A238" s="27" t="s">
        <v>6182</v>
      </c>
      <c r="C238" s="3"/>
      <c r="D238" s="3"/>
      <c r="E238" s="3"/>
      <c r="F238" s="38"/>
    </row>
    <row r="239" spans="1:6" x14ac:dyDescent="0.25">
      <c r="A239" s="27" t="s">
        <v>7697</v>
      </c>
      <c r="C239" s="3"/>
      <c r="D239" s="3"/>
      <c r="E239" s="3"/>
      <c r="F239" s="38"/>
    </row>
    <row r="240" spans="1:6" x14ac:dyDescent="0.25">
      <c r="A240" s="27" t="s">
        <v>6114</v>
      </c>
      <c r="C240" s="3"/>
      <c r="D240" s="3"/>
      <c r="E240" s="3"/>
      <c r="F240" s="38"/>
    </row>
    <row r="241" spans="1:6" x14ac:dyDescent="0.25">
      <c r="A241" s="27" t="s">
        <v>7750</v>
      </c>
      <c r="C241" s="3"/>
      <c r="D241" s="3"/>
      <c r="E241" s="3"/>
      <c r="F241" s="38"/>
    </row>
    <row r="242" spans="1:6" x14ac:dyDescent="0.25">
      <c r="A242" s="27" t="s">
        <v>5863</v>
      </c>
      <c r="C242" s="3"/>
      <c r="D242" s="3"/>
      <c r="E242" s="3"/>
      <c r="F242" s="38"/>
    </row>
    <row r="243" spans="1:6" x14ac:dyDescent="0.25">
      <c r="A243" s="27" t="s">
        <v>6049</v>
      </c>
      <c r="C243" s="3"/>
      <c r="D243" s="3"/>
      <c r="E243" s="3"/>
      <c r="F243" s="38"/>
    </row>
    <row r="244" spans="1:6" x14ac:dyDescent="0.25">
      <c r="A244" s="27" t="s">
        <v>5664</v>
      </c>
      <c r="C244" s="3"/>
      <c r="D244" s="3"/>
      <c r="E244" s="3"/>
      <c r="F244" s="38"/>
    </row>
    <row r="245" spans="1:6" x14ac:dyDescent="0.25">
      <c r="A245" s="27" t="s">
        <v>6368</v>
      </c>
      <c r="C245" s="3"/>
      <c r="D245" s="3"/>
      <c r="E245" s="3"/>
      <c r="F245" s="38"/>
    </row>
    <row r="246" spans="1:6" x14ac:dyDescent="0.25">
      <c r="A246" s="27" t="s">
        <v>5580</v>
      </c>
      <c r="C246" s="3"/>
      <c r="D246" s="3"/>
      <c r="E246" s="3"/>
      <c r="F246" s="38"/>
    </row>
    <row r="247" spans="1:6" x14ac:dyDescent="0.25">
      <c r="A247" s="27" t="s">
        <v>6067</v>
      </c>
      <c r="C247" s="3"/>
      <c r="D247" s="3"/>
      <c r="E247" s="3"/>
      <c r="F247" s="38"/>
    </row>
    <row r="248" spans="1:6" x14ac:dyDescent="0.25">
      <c r="A248" s="27" t="s">
        <v>7938</v>
      </c>
      <c r="C248" s="3"/>
      <c r="D248" s="3"/>
      <c r="E248" s="3"/>
      <c r="F248" s="38"/>
    </row>
    <row r="249" spans="1:6" x14ac:dyDescent="0.25">
      <c r="A249" s="27" t="s">
        <v>6624</v>
      </c>
      <c r="C249" s="3"/>
      <c r="D249" s="3"/>
      <c r="E249" s="3"/>
      <c r="F249" s="38"/>
    </row>
    <row r="250" spans="1:6" x14ac:dyDescent="0.25">
      <c r="A250" s="27" t="s">
        <v>6532</v>
      </c>
      <c r="C250" s="3"/>
      <c r="D250" s="3"/>
      <c r="E250" s="3"/>
      <c r="F250" s="38"/>
    </row>
    <row r="251" spans="1:6" x14ac:dyDescent="0.25">
      <c r="A251" s="27" t="s">
        <v>6599</v>
      </c>
      <c r="C251" s="3"/>
      <c r="D251" s="3"/>
      <c r="E251" s="3"/>
      <c r="F251" s="38"/>
    </row>
    <row r="252" spans="1:6" x14ac:dyDescent="0.25">
      <c r="A252" s="27" t="s">
        <v>6615</v>
      </c>
      <c r="C252" s="3"/>
      <c r="D252" s="3"/>
      <c r="E252" s="3"/>
      <c r="F252" s="38"/>
    </row>
    <row r="253" spans="1:6" x14ac:dyDescent="0.25">
      <c r="A253" s="27" t="s">
        <v>8628</v>
      </c>
      <c r="C253" s="3"/>
      <c r="D253" s="3"/>
      <c r="E253" s="3"/>
      <c r="F253" s="38"/>
    </row>
    <row r="254" spans="1:6" x14ac:dyDescent="0.25">
      <c r="A254" s="27" t="s">
        <v>7936</v>
      </c>
      <c r="C254" s="3"/>
      <c r="D254" s="3"/>
      <c r="E254" s="3"/>
      <c r="F254" s="38"/>
    </row>
    <row r="255" spans="1:6" x14ac:dyDescent="0.25">
      <c r="A255" s="27" t="s">
        <v>8036</v>
      </c>
      <c r="C255" s="3"/>
      <c r="D255" s="3"/>
      <c r="E255" s="3"/>
      <c r="F255" s="38"/>
    </row>
    <row r="256" spans="1:6" x14ac:dyDescent="0.25">
      <c r="A256" s="27" t="s">
        <v>8629</v>
      </c>
      <c r="C256" s="3"/>
      <c r="D256" s="3"/>
      <c r="E256" s="3"/>
      <c r="F256" s="38"/>
    </row>
    <row r="257" spans="1:6" x14ac:dyDescent="0.25">
      <c r="A257" s="27" t="s">
        <v>6698</v>
      </c>
      <c r="C257" s="3"/>
      <c r="D257" s="3"/>
      <c r="E257" s="3"/>
      <c r="F257" s="38"/>
    </row>
    <row r="258" spans="1:6" x14ac:dyDescent="0.25">
      <c r="A258" s="27" t="s">
        <v>6505</v>
      </c>
      <c r="C258" s="3"/>
      <c r="D258" s="3"/>
      <c r="E258" s="3"/>
      <c r="F258" s="38"/>
    </row>
    <row r="259" spans="1:6" x14ac:dyDescent="0.25">
      <c r="A259" s="27" t="s">
        <v>11530</v>
      </c>
      <c r="C259" s="3"/>
      <c r="D259" s="3"/>
      <c r="E259" s="3"/>
      <c r="F259" s="38"/>
    </row>
    <row r="260" spans="1:6" x14ac:dyDescent="0.25">
      <c r="A260" s="27" t="s">
        <v>6050</v>
      </c>
      <c r="C260" s="3"/>
      <c r="D260" s="3"/>
      <c r="E260" s="3"/>
      <c r="F260" s="38"/>
    </row>
    <row r="261" spans="1:6" x14ac:dyDescent="0.25">
      <c r="A261" s="27" t="s">
        <v>6369</v>
      </c>
    </row>
    <row r="262" spans="1:6" x14ac:dyDescent="0.25">
      <c r="A262" s="27" t="s">
        <v>6295</v>
      </c>
    </row>
    <row r="263" spans="1:6" x14ac:dyDescent="0.25">
      <c r="A263" s="27" t="s">
        <v>5707</v>
      </c>
    </row>
    <row r="264" spans="1:6" x14ac:dyDescent="0.25">
      <c r="A264" s="27" t="s">
        <v>6452</v>
      </c>
    </row>
    <row r="265" spans="1:6" x14ac:dyDescent="0.25">
      <c r="A265" s="27" t="s">
        <v>5635</v>
      </c>
    </row>
    <row r="266" spans="1:6" x14ac:dyDescent="0.25">
      <c r="A266" s="27" t="s">
        <v>6711</v>
      </c>
    </row>
    <row r="267" spans="1:6" x14ac:dyDescent="0.25">
      <c r="A267" s="27" t="s">
        <v>5449</v>
      </c>
    </row>
    <row r="268" spans="1:6" x14ac:dyDescent="0.25">
      <c r="A268" s="27" t="s">
        <v>5450</v>
      </c>
    </row>
    <row r="269" spans="1:6" x14ac:dyDescent="0.25">
      <c r="A269" s="27" t="s">
        <v>7664</v>
      </c>
    </row>
    <row r="270" spans="1:6" x14ac:dyDescent="0.25">
      <c r="A270" s="27" t="s">
        <v>7665</v>
      </c>
    </row>
    <row r="271" spans="1:6" x14ac:dyDescent="0.25">
      <c r="A271" s="27" t="s">
        <v>7666</v>
      </c>
    </row>
    <row r="272" spans="1:6" x14ac:dyDescent="0.25">
      <c r="A272" s="27" t="s">
        <v>7929</v>
      </c>
    </row>
    <row r="273" spans="1:1" x14ac:dyDescent="0.25">
      <c r="A273" s="27" t="s">
        <v>6113</v>
      </c>
    </row>
    <row r="274" spans="1:1" x14ac:dyDescent="0.25">
      <c r="A274" s="27" t="s">
        <v>6290</v>
      </c>
    </row>
    <row r="275" spans="1:1" x14ac:dyDescent="0.25">
      <c r="A275" s="27" t="s">
        <v>6721</v>
      </c>
    </row>
    <row r="276" spans="1:1" x14ac:dyDescent="0.25">
      <c r="A276" s="27" t="s">
        <v>6118</v>
      </c>
    </row>
    <row r="277" spans="1:1" x14ac:dyDescent="0.25">
      <c r="A277" s="27" t="s">
        <v>6028</v>
      </c>
    </row>
    <row r="278" spans="1:1" x14ac:dyDescent="0.25">
      <c r="A278" s="27" t="s">
        <v>6231</v>
      </c>
    </row>
    <row r="279" spans="1:1" x14ac:dyDescent="0.25">
      <c r="A279" s="27" t="s">
        <v>6633</v>
      </c>
    </row>
    <row r="280" spans="1:1" x14ac:dyDescent="0.25">
      <c r="A280" s="27" t="s">
        <v>5992</v>
      </c>
    </row>
    <row r="281" spans="1:1" x14ac:dyDescent="0.25">
      <c r="A281" s="27" t="s">
        <v>6491</v>
      </c>
    </row>
    <row r="282" spans="1:1" x14ac:dyDescent="0.25">
      <c r="A282" s="27" t="s">
        <v>8039</v>
      </c>
    </row>
    <row r="283" spans="1:1" x14ac:dyDescent="0.25">
      <c r="A283" s="27" t="s">
        <v>7005</v>
      </c>
    </row>
    <row r="284" spans="1:1" x14ac:dyDescent="0.25">
      <c r="A284" s="27" t="s">
        <v>5773</v>
      </c>
    </row>
    <row r="285" spans="1:1" x14ac:dyDescent="0.25">
      <c r="A285" s="27" t="s">
        <v>5750</v>
      </c>
    </row>
    <row r="286" spans="1:1" x14ac:dyDescent="0.25">
      <c r="A286" s="27" t="s">
        <v>5766</v>
      </c>
    </row>
    <row r="287" spans="1:1" x14ac:dyDescent="0.25">
      <c r="A287" s="27" t="s">
        <v>5763</v>
      </c>
    </row>
    <row r="288" spans="1:1" x14ac:dyDescent="0.25">
      <c r="A288" s="27" t="s">
        <v>5764</v>
      </c>
    </row>
    <row r="289" spans="1:1" x14ac:dyDescent="0.25">
      <c r="A289" s="27" t="s">
        <v>7006</v>
      </c>
    </row>
    <row r="290" spans="1:1" x14ac:dyDescent="0.25">
      <c r="A290" s="27" t="s">
        <v>8046</v>
      </c>
    </row>
    <row r="291" spans="1:1" x14ac:dyDescent="0.25">
      <c r="A291" s="27" t="s">
        <v>5706</v>
      </c>
    </row>
    <row r="292" spans="1:1" x14ac:dyDescent="0.25">
      <c r="A292" s="27" t="s">
        <v>5894</v>
      </c>
    </row>
    <row r="293" spans="1:1" x14ac:dyDescent="0.25">
      <c r="A293" s="27" t="s">
        <v>5699</v>
      </c>
    </row>
    <row r="294" spans="1:1" x14ac:dyDescent="0.25">
      <c r="A294" s="27" t="s">
        <v>5458</v>
      </c>
    </row>
    <row r="295" spans="1:1" x14ac:dyDescent="0.25">
      <c r="A295" s="27" t="s">
        <v>6074</v>
      </c>
    </row>
    <row r="296" spans="1:1" x14ac:dyDescent="0.25">
      <c r="A296" s="27" t="s">
        <v>5770</v>
      </c>
    </row>
    <row r="297" spans="1:1" x14ac:dyDescent="0.25">
      <c r="A297" s="27" t="s">
        <v>6017</v>
      </c>
    </row>
    <row r="298" spans="1:1" x14ac:dyDescent="0.25">
      <c r="A298" s="27" t="s">
        <v>5685</v>
      </c>
    </row>
    <row r="299" spans="1:1" x14ac:dyDescent="0.25">
      <c r="A299" s="27" t="s">
        <v>5624</v>
      </c>
    </row>
    <row r="300" spans="1:1" x14ac:dyDescent="0.25">
      <c r="A300" s="27" t="s">
        <v>7677</v>
      </c>
    </row>
    <row r="301" spans="1:1" x14ac:dyDescent="0.25">
      <c r="A301" s="27" t="s">
        <v>5486</v>
      </c>
    </row>
    <row r="302" spans="1:1" x14ac:dyDescent="0.25">
      <c r="A302" s="27" t="s">
        <v>8051</v>
      </c>
    </row>
    <row r="303" spans="1:1" x14ac:dyDescent="0.25">
      <c r="A303" s="27" t="s">
        <v>8630</v>
      </c>
    </row>
    <row r="304" spans="1:1" x14ac:dyDescent="0.25">
      <c r="A304" s="27" t="s">
        <v>7007</v>
      </c>
    </row>
    <row r="305" spans="1:1" x14ac:dyDescent="0.25">
      <c r="A305" s="27" t="s">
        <v>7719</v>
      </c>
    </row>
    <row r="306" spans="1:1" x14ac:dyDescent="0.25">
      <c r="A306" s="27" t="s">
        <v>7720</v>
      </c>
    </row>
    <row r="307" spans="1:1" x14ac:dyDescent="0.25">
      <c r="A307" s="27" t="s">
        <v>7721</v>
      </c>
    </row>
    <row r="308" spans="1:1" x14ac:dyDescent="0.25">
      <c r="A308" s="27" t="s">
        <v>7722</v>
      </c>
    </row>
    <row r="309" spans="1:1" x14ac:dyDescent="0.25">
      <c r="A309" s="27" t="s">
        <v>7725</v>
      </c>
    </row>
    <row r="310" spans="1:1" x14ac:dyDescent="0.25">
      <c r="A310" s="27" t="s">
        <v>7723</v>
      </c>
    </row>
    <row r="311" spans="1:1" x14ac:dyDescent="0.25">
      <c r="A311" s="27" t="s">
        <v>7724</v>
      </c>
    </row>
    <row r="312" spans="1:1" x14ac:dyDescent="0.25">
      <c r="A312" s="27" t="s">
        <v>7008</v>
      </c>
    </row>
    <row r="313" spans="1:1" x14ac:dyDescent="0.25">
      <c r="A313" s="27" t="s">
        <v>7009</v>
      </c>
    </row>
    <row r="314" spans="1:1" x14ac:dyDescent="0.25">
      <c r="A314" s="27" t="s">
        <v>7965</v>
      </c>
    </row>
    <row r="315" spans="1:1" x14ac:dyDescent="0.25">
      <c r="A315" s="27" t="s">
        <v>5385</v>
      </c>
    </row>
    <row r="316" spans="1:1" x14ac:dyDescent="0.25">
      <c r="A316" s="27" t="s">
        <v>5390</v>
      </c>
    </row>
    <row r="317" spans="1:1" x14ac:dyDescent="0.25">
      <c r="A317" s="27" t="s">
        <v>5384</v>
      </c>
    </row>
    <row r="318" spans="1:1" x14ac:dyDescent="0.25">
      <c r="A318" s="27" t="s">
        <v>6668</v>
      </c>
    </row>
    <row r="319" spans="1:1" x14ac:dyDescent="0.25">
      <c r="A319" s="27" t="s">
        <v>6600</v>
      </c>
    </row>
    <row r="320" spans="1:1" x14ac:dyDescent="0.25">
      <c r="A320" s="27" t="s">
        <v>11531</v>
      </c>
    </row>
    <row r="321" spans="1:1" x14ac:dyDescent="0.25">
      <c r="A321" s="27" t="s">
        <v>5895</v>
      </c>
    </row>
    <row r="322" spans="1:1" x14ac:dyDescent="0.25">
      <c r="A322" s="27" t="s">
        <v>6727</v>
      </c>
    </row>
    <row r="323" spans="1:1" x14ac:dyDescent="0.25">
      <c r="A323" s="27" t="s">
        <v>6512</v>
      </c>
    </row>
    <row r="324" spans="1:1" x14ac:dyDescent="0.25">
      <c r="A324" s="27" t="s">
        <v>5783</v>
      </c>
    </row>
    <row r="325" spans="1:1" x14ac:dyDescent="0.25">
      <c r="A325" s="27" t="s">
        <v>11540</v>
      </c>
    </row>
    <row r="326" spans="1:1" x14ac:dyDescent="0.25">
      <c r="A326" s="27" t="s">
        <v>6551</v>
      </c>
    </row>
    <row r="327" spans="1:1" x14ac:dyDescent="0.25">
      <c r="A327" s="27" t="s">
        <v>5920</v>
      </c>
    </row>
    <row r="328" spans="1:1" x14ac:dyDescent="0.25">
      <c r="A328" s="27" t="s">
        <v>6675</v>
      </c>
    </row>
    <row r="329" spans="1:1" x14ac:dyDescent="0.25">
      <c r="A329" s="27" t="s">
        <v>5426</v>
      </c>
    </row>
    <row r="330" spans="1:1" x14ac:dyDescent="0.25">
      <c r="A330" s="27" t="s">
        <v>6043</v>
      </c>
    </row>
    <row r="331" spans="1:1" x14ac:dyDescent="0.25">
      <c r="A331" s="27" t="s">
        <v>6637</v>
      </c>
    </row>
    <row r="332" spans="1:1" x14ac:dyDescent="0.25">
      <c r="A332" s="27" t="s">
        <v>5439</v>
      </c>
    </row>
    <row r="333" spans="1:1" x14ac:dyDescent="0.25">
      <c r="A333" s="27" t="s">
        <v>5677</v>
      </c>
    </row>
    <row r="334" spans="1:1" x14ac:dyDescent="0.25">
      <c r="A334" s="27" t="s">
        <v>5466</v>
      </c>
    </row>
    <row r="335" spans="1:1" x14ac:dyDescent="0.25">
      <c r="A335" s="27" t="s">
        <v>5695</v>
      </c>
    </row>
    <row r="336" spans="1:1" x14ac:dyDescent="0.25">
      <c r="A336" s="27" t="s">
        <v>11544</v>
      </c>
    </row>
    <row r="337" spans="1:1" x14ac:dyDescent="0.25">
      <c r="A337" s="27" t="s">
        <v>6023</v>
      </c>
    </row>
    <row r="338" spans="1:1" x14ac:dyDescent="0.25">
      <c r="A338" s="27" t="s">
        <v>6370</v>
      </c>
    </row>
    <row r="339" spans="1:1" x14ac:dyDescent="0.25">
      <c r="A339" s="27" t="s">
        <v>5407</v>
      </c>
    </row>
    <row r="340" spans="1:1" x14ac:dyDescent="0.25">
      <c r="A340" s="27" t="s">
        <v>5408</v>
      </c>
    </row>
    <row r="341" spans="1:1" x14ac:dyDescent="0.25">
      <c r="A341" s="27" t="s">
        <v>6593</v>
      </c>
    </row>
    <row r="342" spans="1:1" x14ac:dyDescent="0.25">
      <c r="A342" s="27" t="s">
        <v>8054</v>
      </c>
    </row>
    <row r="343" spans="1:1" x14ac:dyDescent="0.25">
      <c r="A343" s="27" t="s">
        <v>7010</v>
      </c>
    </row>
    <row r="344" spans="1:1" x14ac:dyDescent="0.25">
      <c r="A344" s="27" t="s">
        <v>5394</v>
      </c>
    </row>
    <row r="345" spans="1:1" x14ac:dyDescent="0.25">
      <c r="A345" s="27" t="s">
        <v>6183</v>
      </c>
    </row>
    <row r="346" spans="1:1" x14ac:dyDescent="0.25">
      <c r="A346" s="27" t="s">
        <v>6670</v>
      </c>
    </row>
    <row r="347" spans="1:1" x14ac:dyDescent="0.25">
      <c r="A347" s="27" t="s">
        <v>5878</v>
      </c>
    </row>
    <row r="348" spans="1:1" x14ac:dyDescent="0.25">
      <c r="A348" s="27" t="s">
        <v>5811</v>
      </c>
    </row>
    <row r="349" spans="1:1" x14ac:dyDescent="0.25">
      <c r="A349" s="27" t="s">
        <v>6520</v>
      </c>
    </row>
    <row r="350" spans="1:1" x14ac:dyDescent="0.25">
      <c r="A350" s="27" t="s">
        <v>8057</v>
      </c>
    </row>
    <row r="351" spans="1:1" x14ac:dyDescent="0.25">
      <c r="A351" s="27" t="s">
        <v>7974</v>
      </c>
    </row>
    <row r="352" spans="1:1" x14ac:dyDescent="0.25">
      <c r="A352" s="27" t="s">
        <v>6581</v>
      </c>
    </row>
    <row r="353" spans="1:1" x14ac:dyDescent="0.25">
      <c r="A353" s="27" t="s">
        <v>11542</v>
      </c>
    </row>
    <row r="354" spans="1:1" x14ac:dyDescent="0.25">
      <c r="A354" s="27" t="s">
        <v>6566</v>
      </c>
    </row>
    <row r="355" spans="1:1" x14ac:dyDescent="0.25">
      <c r="A355" s="27" t="s">
        <v>6217</v>
      </c>
    </row>
    <row r="356" spans="1:1" x14ac:dyDescent="0.25">
      <c r="A356" s="27" t="s">
        <v>5715</v>
      </c>
    </row>
    <row r="357" spans="1:1" x14ac:dyDescent="0.25">
      <c r="A357" s="27" t="s">
        <v>6131</v>
      </c>
    </row>
    <row r="358" spans="1:1" x14ac:dyDescent="0.25">
      <c r="A358" s="27" t="s">
        <v>5823</v>
      </c>
    </row>
    <row r="359" spans="1:1" x14ac:dyDescent="0.25">
      <c r="A359" s="27" t="s">
        <v>6470</v>
      </c>
    </row>
    <row r="360" spans="1:1" x14ac:dyDescent="0.25">
      <c r="A360" s="27" t="s">
        <v>6092</v>
      </c>
    </row>
    <row r="361" spans="1:1" x14ac:dyDescent="0.25">
      <c r="A361" s="27" t="s">
        <v>7968</v>
      </c>
    </row>
    <row r="362" spans="1:1" x14ac:dyDescent="0.25">
      <c r="A362" s="27" t="s">
        <v>8631</v>
      </c>
    </row>
    <row r="363" spans="1:1" x14ac:dyDescent="0.25">
      <c r="A363" s="27" t="s">
        <v>8632</v>
      </c>
    </row>
    <row r="364" spans="1:1" x14ac:dyDescent="0.25">
      <c r="A364" s="27" t="s">
        <v>5490</v>
      </c>
    </row>
    <row r="365" spans="1:1" x14ac:dyDescent="0.25">
      <c r="A365" s="27" t="s">
        <v>6005</v>
      </c>
    </row>
    <row r="366" spans="1:1" x14ac:dyDescent="0.25">
      <c r="A366" s="27" t="s">
        <v>7011</v>
      </c>
    </row>
    <row r="367" spans="1:1" x14ac:dyDescent="0.25">
      <c r="A367" s="27" t="s">
        <v>5609</v>
      </c>
    </row>
    <row r="368" spans="1:1" x14ac:dyDescent="0.25">
      <c r="A368" s="27" t="s">
        <v>8633</v>
      </c>
    </row>
    <row r="369" spans="1:1" x14ac:dyDescent="0.25">
      <c r="A369" s="27" t="s">
        <v>7012</v>
      </c>
    </row>
    <row r="370" spans="1:1" x14ac:dyDescent="0.25">
      <c r="A370" s="27" t="s">
        <v>6125</v>
      </c>
    </row>
    <row r="371" spans="1:1" x14ac:dyDescent="0.25">
      <c r="A371" s="27" t="s">
        <v>6509</v>
      </c>
    </row>
    <row r="372" spans="1:1" x14ac:dyDescent="0.25">
      <c r="A372" s="27" t="s">
        <v>5372</v>
      </c>
    </row>
    <row r="373" spans="1:1" x14ac:dyDescent="0.25">
      <c r="A373" s="27" t="s">
        <v>5441</v>
      </c>
    </row>
    <row r="374" spans="1:1" x14ac:dyDescent="0.25">
      <c r="A374" s="27" t="s">
        <v>5701</v>
      </c>
    </row>
    <row r="375" spans="1:1" x14ac:dyDescent="0.25">
      <c r="A375" s="27" t="s">
        <v>5697</v>
      </c>
    </row>
    <row r="376" spans="1:1" x14ac:dyDescent="0.25">
      <c r="A376" s="27" t="s">
        <v>6467</v>
      </c>
    </row>
    <row r="377" spans="1:1" x14ac:dyDescent="0.25">
      <c r="A377" s="27" t="s">
        <v>6060</v>
      </c>
    </row>
    <row r="378" spans="1:1" x14ac:dyDescent="0.25">
      <c r="A378" s="27" t="s">
        <v>6102</v>
      </c>
    </row>
    <row r="379" spans="1:1" x14ac:dyDescent="0.25">
      <c r="A379" s="27" t="s">
        <v>5705</v>
      </c>
    </row>
    <row r="380" spans="1:1" x14ac:dyDescent="0.25">
      <c r="A380" s="27" t="s">
        <v>5611</v>
      </c>
    </row>
    <row r="381" spans="1:1" x14ac:dyDescent="0.25">
      <c r="A381" s="27" t="s">
        <v>11545</v>
      </c>
    </row>
    <row r="382" spans="1:1" x14ac:dyDescent="0.25">
      <c r="A382" s="27" t="s">
        <v>5405</v>
      </c>
    </row>
    <row r="383" spans="1:1" x14ac:dyDescent="0.25">
      <c r="A383" s="27" t="s">
        <v>7951</v>
      </c>
    </row>
    <row r="384" spans="1:1" x14ac:dyDescent="0.25">
      <c r="A384" s="27" t="s">
        <v>6506</v>
      </c>
    </row>
    <row r="385" spans="1:1" x14ac:dyDescent="0.25">
      <c r="A385" s="27" t="s">
        <v>6595</v>
      </c>
    </row>
    <row r="386" spans="1:1" x14ac:dyDescent="0.25">
      <c r="A386" s="27" t="s">
        <v>6676</v>
      </c>
    </row>
    <row r="387" spans="1:1" x14ac:dyDescent="0.25">
      <c r="A387" s="27" t="s">
        <v>5626</v>
      </c>
    </row>
    <row r="388" spans="1:1" x14ac:dyDescent="0.25">
      <c r="A388" s="27" t="s">
        <v>6025</v>
      </c>
    </row>
    <row r="389" spans="1:1" x14ac:dyDescent="0.25">
      <c r="A389" s="27" t="s">
        <v>7921</v>
      </c>
    </row>
    <row r="390" spans="1:1" x14ac:dyDescent="0.25">
      <c r="A390" s="27" t="s">
        <v>7904</v>
      </c>
    </row>
    <row r="391" spans="1:1" x14ac:dyDescent="0.25">
      <c r="A391" s="27" t="s">
        <v>6299</v>
      </c>
    </row>
    <row r="392" spans="1:1" x14ac:dyDescent="0.25">
      <c r="A392" s="27" t="s">
        <v>5627</v>
      </c>
    </row>
    <row r="393" spans="1:1" x14ac:dyDescent="0.25">
      <c r="A393" s="27" t="s">
        <v>5996</v>
      </c>
    </row>
    <row r="394" spans="1:1" x14ac:dyDescent="0.25">
      <c r="A394" s="27" t="s">
        <v>7979</v>
      </c>
    </row>
    <row r="395" spans="1:1" x14ac:dyDescent="0.25">
      <c r="A395" s="27" t="s">
        <v>6444</v>
      </c>
    </row>
    <row r="396" spans="1:1" x14ac:dyDescent="0.25">
      <c r="A396" s="27" t="s">
        <v>6339</v>
      </c>
    </row>
    <row r="397" spans="1:1" x14ac:dyDescent="0.25">
      <c r="A397" s="27" t="s">
        <v>6371</v>
      </c>
    </row>
    <row r="398" spans="1:1" x14ac:dyDescent="0.25">
      <c r="A398" s="27" t="s">
        <v>6707</v>
      </c>
    </row>
    <row r="399" spans="1:1" x14ac:dyDescent="0.25">
      <c r="A399" s="27" t="s">
        <v>6480</v>
      </c>
    </row>
    <row r="400" spans="1:1" x14ac:dyDescent="0.25">
      <c r="A400" s="27" t="s">
        <v>8062</v>
      </c>
    </row>
    <row r="401" spans="1:1" x14ac:dyDescent="0.25">
      <c r="A401" s="27" t="s">
        <v>5924</v>
      </c>
    </row>
    <row r="402" spans="1:1" x14ac:dyDescent="0.25">
      <c r="A402" s="27" t="s">
        <v>6249</v>
      </c>
    </row>
    <row r="403" spans="1:1" x14ac:dyDescent="0.25">
      <c r="A403" s="27" t="s">
        <v>5552</v>
      </c>
    </row>
    <row r="404" spans="1:1" x14ac:dyDescent="0.25">
      <c r="A404" s="27" t="s">
        <v>5598</v>
      </c>
    </row>
    <row r="405" spans="1:1" x14ac:dyDescent="0.25">
      <c r="A405" s="27" t="s">
        <v>8634</v>
      </c>
    </row>
    <row r="406" spans="1:1" x14ac:dyDescent="0.25">
      <c r="A406" s="27" t="s">
        <v>6608</v>
      </c>
    </row>
    <row r="407" spans="1:1" x14ac:dyDescent="0.25">
      <c r="A407" s="27" t="s">
        <v>5870</v>
      </c>
    </row>
    <row r="408" spans="1:1" x14ac:dyDescent="0.25">
      <c r="A408" s="27" t="s">
        <v>6150</v>
      </c>
    </row>
    <row r="409" spans="1:1" x14ac:dyDescent="0.25">
      <c r="A409" s="27" t="s">
        <v>5505</v>
      </c>
    </row>
    <row r="410" spans="1:1" x14ac:dyDescent="0.25">
      <c r="A410" s="27" t="s">
        <v>6715</v>
      </c>
    </row>
    <row r="411" spans="1:1" x14ac:dyDescent="0.25">
      <c r="A411" s="27" t="s">
        <v>7682</v>
      </c>
    </row>
    <row r="412" spans="1:1" x14ac:dyDescent="0.25">
      <c r="A412" s="27" t="s">
        <v>6372</v>
      </c>
    </row>
    <row r="413" spans="1:1" x14ac:dyDescent="0.25">
      <c r="A413" s="27" t="s">
        <v>6373</v>
      </c>
    </row>
    <row r="414" spans="1:1" x14ac:dyDescent="0.25">
      <c r="A414" s="27" t="s">
        <v>5837</v>
      </c>
    </row>
    <row r="415" spans="1:1" x14ac:dyDescent="0.25">
      <c r="A415" s="27" t="s">
        <v>5807</v>
      </c>
    </row>
    <row r="416" spans="1:1" x14ac:dyDescent="0.25">
      <c r="A416" s="27" t="s">
        <v>6437</v>
      </c>
    </row>
    <row r="417" spans="1:1" x14ac:dyDescent="0.25">
      <c r="A417" s="27" t="s">
        <v>6666</v>
      </c>
    </row>
    <row r="418" spans="1:1" x14ac:dyDescent="0.25">
      <c r="A418" s="27" t="s">
        <v>8635</v>
      </c>
    </row>
    <row r="419" spans="1:1" x14ac:dyDescent="0.25">
      <c r="A419" s="27" t="s">
        <v>5690</v>
      </c>
    </row>
    <row r="420" spans="1:1" x14ac:dyDescent="0.25">
      <c r="A420" s="27" t="s">
        <v>5691</v>
      </c>
    </row>
    <row r="421" spans="1:1" x14ac:dyDescent="0.25">
      <c r="A421" s="27" t="s">
        <v>8067</v>
      </c>
    </row>
    <row r="422" spans="1:1" x14ac:dyDescent="0.25">
      <c r="A422" s="27" t="s">
        <v>8636</v>
      </c>
    </row>
    <row r="423" spans="1:1" x14ac:dyDescent="0.25">
      <c r="A423" s="27" t="s">
        <v>7913</v>
      </c>
    </row>
    <row r="424" spans="1:1" x14ac:dyDescent="0.25">
      <c r="A424" s="27" t="s">
        <v>6135</v>
      </c>
    </row>
    <row r="425" spans="1:1" x14ac:dyDescent="0.25">
      <c r="A425" s="27" t="s">
        <v>5896</v>
      </c>
    </row>
    <row r="426" spans="1:1" x14ac:dyDescent="0.25">
      <c r="A426" s="27" t="s">
        <v>5995</v>
      </c>
    </row>
    <row r="427" spans="1:1" x14ac:dyDescent="0.25">
      <c r="A427" s="27" t="s">
        <v>5623</v>
      </c>
    </row>
    <row r="428" spans="1:1" x14ac:dyDescent="0.25">
      <c r="A428" s="27" t="s">
        <v>6214</v>
      </c>
    </row>
    <row r="429" spans="1:1" x14ac:dyDescent="0.25">
      <c r="A429" s="27" t="s">
        <v>7701</v>
      </c>
    </row>
    <row r="430" spans="1:1" x14ac:dyDescent="0.25">
      <c r="A430" s="27" t="s">
        <v>6246</v>
      </c>
    </row>
    <row r="431" spans="1:1" x14ac:dyDescent="0.25">
      <c r="A431" s="27" t="s">
        <v>6088</v>
      </c>
    </row>
    <row r="432" spans="1:1" x14ac:dyDescent="0.25">
      <c r="A432" s="27" t="s">
        <v>6018</v>
      </c>
    </row>
    <row r="433" spans="1:1" x14ac:dyDescent="0.25">
      <c r="A433" s="27" t="s">
        <v>6693</v>
      </c>
    </row>
    <row r="434" spans="1:1" x14ac:dyDescent="0.25">
      <c r="A434" s="27" t="s">
        <v>6091</v>
      </c>
    </row>
    <row r="435" spans="1:1" x14ac:dyDescent="0.25">
      <c r="A435" s="27" t="s">
        <v>7693</v>
      </c>
    </row>
    <row r="436" spans="1:1" x14ac:dyDescent="0.25">
      <c r="A436" s="27" t="s">
        <v>5802</v>
      </c>
    </row>
    <row r="437" spans="1:1" x14ac:dyDescent="0.25">
      <c r="A437" s="27" t="s">
        <v>5700</v>
      </c>
    </row>
    <row r="438" spans="1:1" x14ac:dyDescent="0.25">
      <c r="A438" s="27" t="s">
        <v>7013</v>
      </c>
    </row>
    <row r="439" spans="1:1" x14ac:dyDescent="0.25">
      <c r="A439" s="27" t="s">
        <v>5846</v>
      </c>
    </row>
    <row r="440" spans="1:1" x14ac:dyDescent="0.25">
      <c r="A440" s="27" t="s">
        <v>5936</v>
      </c>
    </row>
    <row r="441" spans="1:1" x14ac:dyDescent="0.25">
      <c r="A441" s="27" t="s">
        <v>5607</v>
      </c>
    </row>
    <row r="442" spans="1:1" x14ac:dyDescent="0.25">
      <c r="A442" s="27" t="s">
        <v>5675</v>
      </c>
    </row>
    <row r="443" spans="1:1" x14ac:dyDescent="0.25">
      <c r="A443" s="27" t="s">
        <v>5644</v>
      </c>
    </row>
    <row r="444" spans="1:1" x14ac:dyDescent="0.25">
      <c r="A444" s="27" t="s">
        <v>5820</v>
      </c>
    </row>
    <row r="445" spans="1:1" x14ac:dyDescent="0.25">
      <c r="A445" s="27" t="s">
        <v>6075</v>
      </c>
    </row>
    <row r="446" spans="1:1" x14ac:dyDescent="0.25">
      <c r="A446" s="27" t="s">
        <v>5716</v>
      </c>
    </row>
    <row r="447" spans="1:1" x14ac:dyDescent="0.25">
      <c r="A447" s="27" t="s">
        <v>5730</v>
      </c>
    </row>
    <row r="448" spans="1:1" x14ac:dyDescent="0.25">
      <c r="A448" s="27" t="s">
        <v>6628</v>
      </c>
    </row>
    <row r="449" spans="1:1" x14ac:dyDescent="0.25">
      <c r="A449" s="27" t="s">
        <v>5814</v>
      </c>
    </row>
    <row r="450" spans="1:1" x14ac:dyDescent="0.25">
      <c r="A450" s="27" t="s">
        <v>6507</v>
      </c>
    </row>
    <row r="451" spans="1:1" x14ac:dyDescent="0.25">
      <c r="A451" s="27" t="s">
        <v>6702</v>
      </c>
    </row>
    <row r="452" spans="1:1" x14ac:dyDescent="0.25">
      <c r="A452" s="27" t="s">
        <v>5997</v>
      </c>
    </row>
    <row r="453" spans="1:1" x14ac:dyDescent="0.25">
      <c r="A453" s="27" t="s">
        <v>7918</v>
      </c>
    </row>
    <row r="454" spans="1:1" x14ac:dyDescent="0.25">
      <c r="A454" s="27" t="s">
        <v>6003</v>
      </c>
    </row>
    <row r="455" spans="1:1" x14ac:dyDescent="0.25">
      <c r="A455" s="27" t="s">
        <v>8637</v>
      </c>
    </row>
    <row r="456" spans="1:1" x14ac:dyDescent="0.25">
      <c r="A456" s="27" t="s">
        <v>6004</v>
      </c>
    </row>
    <row r="457" spans="1:1" x14ac:dyDescent="0.25">
      <c r="A457" s="27" t="s">
        <v>5720</v>
      </c>
    </row>
    <row r="458" spans="1:1" x14ac:dyDescent="0.25">
      <c r="A458" s="27" t="s">
        <v>5613</v>
      </c>
    </row>
    <row r="459" spans="1:1" x14ac:dyDescent="0.25">
      <c r="A459" s="27" t="s">
        <v>6301</v>
      </c>
    </row>
    <row r="460" spans="1:1" x14ac:dyDescent="0.25">
      <c r="A460" s="27" t="s">
        <v>6734</v>
      </c>
    </row>
    <row r="461" spans="1:1" x14ac:dyDescent="0.25">
      <c r="A461" s="27" t="s">
        <v>6723</v>
      </c>
    </row>
    <row r="462" spans="1:1" x14ac:dyDescent="0.25">
      <c r="A462" s="27" t="s">
        <v>5471</v>
      </c>
    </row>
    <row r="463" spans="1:1" x14ac:dyDescent="0.25">
      <c r="A463" s="27" t="s">
        <v>5897</v>
      </c>
    </row>
    <row r="464" spans="1:1" x14ac:dyDescent="0.25">
      <c r="A464" s="27" t="s">
        <v>6493</v>
      </c>
    </row>
    <row r="465" spans="1:1" x14ac:dyDescent="0.25">
      <c r="A465" s="27" t="s">
        <v>6584</v>
      </c>
    </row>
    <row r="466" spans="1:1" x14ac:dyDescent="0.25">
      <c r="A466" s="27" t="s">
        <v>6127</v>
      </c>
    </row>
    <row r="467" spans="1:1" x14ac:dyDescent="0.25">
      <c r="A467" s="27" t="s">
        <v>8638</v>
      </c>
    </row>
    <row r="468" spans="1:1" x14ac:dyDescent="0.25">
      <c r="A468" s="27" t="s">
        <v>7014</v>
      </c>
    </row>
    <row r="469" spans="1:1" x14ac:dyDescent="0.25">
      <c r="A469" s="27" t="s">
        <v>7960</v>
      </c>
    </row>
    <row r="470" spans="1:1" x14ac:dyDescent="0.25">
      <c r="A470" s="27" t="s">
        <v>6604</v>
      </c>
    </row>
    <row r="471" spans="1:1" x14ac:dyDescent="0.25">
      <c r="A471" s="27" t="s">
        <v>6578</v>
      </c>
    </row>
    <row r="472" spans="1:1" x14ac:dyDescent="0.25">
      <c r="A472" s="27" t="s">
        <v>5504</v>
      </c>
    </row>
    <row r="473" spans="1:1" x14ac:dyDescent="0.25">
      <c r="A473" s="27" t="s">
        <v>11517</v>
      </c>
    </row>
    <row r="474" spans="1:1" x14ac:dyDescent="0.25">
      <c r="A474" s="27" t="s">
        <v>5833</v>
      </c>
    </row>
    <row r="475" spans="1:1" x14ac:dyDescent="0.25">
      <c r="A475" s="27" t="s">
        <v>6530</v>
      </c>
    </row>
    <row r="476" spans="1:1" x14ac:dyDescent="0.25">
      <c r="A476" s="27" t="s">
        <v>6302</v>
      </c>
    </row>
    <row r="477" spans="1:1" x14ac:dyDescent="0.25">
      <c r="A477" s="27" t="s">
        <v>7711</v>
      </c>
    </row>
    <row r="478" spans="1:1" x14ac:dyDescent="0.25">
      <c r="A478" s="27" t="s">
        <v>8639</v>
      </c>
    </row>
    <row r="479" spans="1:1" x14ac:dyDescent="0.25">
      <c r="A479" s="27" t="s">
        <v>5522</v>
      </c>
    </row>
    <row r="480" spans="1:1" x14ac:dyDescent="0.25">
      <c r="A480" s="27" t="s">
        <v>5994</v>
      </c>
    </row>
    <row r="481" spans="1:1" x14ac:dyDescent="0.25">
      <c r="A481" s="27" t="s">
        <v>11535</v>
      </c>
    </row>
    <row r="482" spans="1:1" x14ac:dyDescent="0.25">
      <c r="A482" s="27" t="s">
        <v>7709</v>
      </c>
    </row>
    <row r="483" spans="1:1" x14ac:dyDescent="0.25">
      <c r="A483" s="27" t="s">
        <v>5593</v>
      </c>
    </row>
    <row r="484" spans="1:1" x14ac:dyDescent="0.25">
      <c r="A484" s="27" t="s">
        <v>5987</v>
      </c>
    </row>
    <row r="485" spans="1:1" x14ac:dyDescent="0.25">
      <c r="A485" s="27" t="s">
        <v>6417</v>
      </c>
    </row>
    <row r="486" spans="1:1" x14ac:dyDescent="0.25">
      <c r="A486" s="27" t="s">
        <v>5506</v>
      </c>
    </row>
    <row r="487" spans="1:1" x14ac:dyDescent="0.25">
      <c r="A487" s="27" t="s">
        <v>6021</v>
      </c>
    </row>
    <row r="488" spans="1:1" x14ac:dyDescent="0.25">
      <c r="A488" s="27" t="s">
        <v>5433</v>
      </c>
    </row>
    <row r="489" spans="1:1" x14ac:dyDescent="0.25">
      <c r="A489" s="27" t="s">
        <v>6677</v>
      </c>
    </row>
    <row r="490" spans="1:1" x14ac:dyDescent="0.25">
      <c r="A490" s="27" t="s">
        <v>5756</v>
      </c>
    </row>
    <row r="491" spans="1:1" x14ac:dyDescent="0.25">
      <c r="A491" s="27" t="s">
        <v>8070</v>
      </c>
    </row>
    <row r="492" spans="1:1" x14ac:dyDescent="0.25">
      <c r="A492" s="27" t="s">
        <v>5498</v>
      </c>
    </row>
    <row r="493" spans="1:1" x14ac:dyDescent="0.25">
      <c r="A493" s="27" t="s">
        <v>8075</v>
      </c>
    </row>
    <row r="494" spans="1:1" x14ac:dyDescent="0.25">
      <c r="A494" s="27" t="s">
        <v>6375</v>
      </c>
    </row>
    <row r="495" spans="1:1" x14ac:dyDescent="0.25">
      <c r="A495" s="27" t="s">
        <v>6061</v>
      </c>
    </row>
    <row r="496" spans="1:1" x14ac:dyDescent="0.25">
      <c r="A496" s="27" t="s">
        <v>6481</v>
      </c>
    </row>
    <row r="497" spans="1:1" x14ac:dyDescent="0.25">
      <c r="A497" s="27" t="s">
        <v>5523</v>
      </c>
    </row>
    <row r="498" spans="1:1" x14ac:dyDescent="0.25">
      <c r="A498" s="27" t="s">
        <v>5524</v>
      </c>
    </row>
    <row r="499" spans="1:1" x14ac:dyDescent="0.25">
      <c r="A499" s="27" t="s">
        <v>6376</v>
      </c>
    </row>
    <row r="500" spans="1:1" x14ac:dyDescent="0.25">
      <c r="A500" s="27" t="s">
        <v>6138</v>
      </c>
    </row>
    <row r="501" spans="1:1" x14ac:dyDescent="0.25">
      <c r="A501" s="27" t="s">
        <v>5778</v>
      </c>
    </row>
    <row r="502" spans="1:1" x14ac:dyDescent="0.25">
      <c r="A502" s="27" t="s">
        <v>5793</v>
      </c>
    </row>
    <row r="503" spans="1:1" x14ac:dyDescent="0.25">
      <c r="A503" s="27" t="s">
        <v>5476</v>
      </c>
    </row>
    <row r="504" spans="1:1" x14ac:dyDescent="0.25">
      <c r="A504" s="27" t="s">
        <v>6463</v>
      </c>
    </row>
    <row r="505" spans="1:1" x14ac:dyDescent="0.25">
      <c r="A505" s="27" t="s">
        <v>6190</v>
      </c>
    </row>
    <row r="506" spans="1:1" x14ac:dyDescent="0.25">
      <c r="A506" s="27" t="s">
        <v>6172</v>
      </c>
    </row>
    <row r="507" spans="1:1" x14ac:dyDescent="0.25">
      <c r="A507" s="27" t="s">
        <v>7941</v>
      </c>
    </row>
    <row r="508" spans="1:1" x14ac:dyDescent="0.25">
      <c r="A508" s="27" t="s">
        <v>7942</v>
      </c>
    </row>
    <row r="509" spans="1:1" x14ac:dyDescent="0.25">
      <c r="A509" s="27" t="s">
        <v>5712</v>
      </c>
    </row>
    <row r="510" spans="1:1" x14ac:dyDescent="0.25">
      <c r="A510" s="27" t="s">
        <v>5579</v>
      </c>
    </row>
    <row r="511" spans="1:1" x14ac:dyDescent="0.25">
      <c r="A511" s="27" t="s">
        <v>6273</v>
      </c>
    </row>
    <row r="512" spans="1:1" x14ac:dyDescent="0.25">
      <c r="A512" s="27" t="s">
        <v>5596</v>
      </c>
    </row>
    <row r="513" spans="1:1" x14ac:dyDescent="0.25">
      <c r="A513" s="27" t="s">
        <v>11510</v>
      </c>
    </row>
    <row r="514" spans="1:1" x14ac:dyDescent="0.25">
      <c r="A514" s="27" t="s">
        <v>5719</v>
      </c>
    </row>
    <row r="515" spans="1:1" x14ac:dyDescent="0.25">
      <c r="A515" s="27" t="s">
        <v>5726</v>
      </c>
    </row>
    <row r="516" spans="1:1" x14ac:dyDescent="0.25">
      <c r="A516" s="27" t="s">
        <v>6042</v>
      </c>
    </row>
    <row r="517" spans="1:1" x14ac:dyDescent="0.25">
      <c r="A517" s="27" t="s">
        <v>6724</v>
      </c>
    </row>
    <row r="518" spans="1:1" x14ac:dyDescent="0.25">
      <c r="A518" s="27" t="s">
        <v>5526</v>
      </c>
    </row>
    <row r="519" spans="1:1" x14ac:dyDescent="0.25">
      <c r="A519" s="27" t="s">
        <v>7947</v>
      </c>
    </row>
    <row r="520" spans="1:1" x14ac:dyDescent="0.25">
      <c r="A520" s="27" t="s">
        <v>7703</v>
      </c>
    </row>
    <row r="521" spans="1:1" x14ac:dyDescent="0.25">
      <c r="A521" s="27" t="s">
        <v>11522</v>
      </c>
    </row>
    <row r="522" spans="1:1" x14ac:dyDescent="0.25">
      <c r="A522" s="27" t="s">
        <v>8640</v>
      </c>
    </row>
    <row r="523" spans="1:1" x14ac:dyDescent="0.25">
      <c r="A523" s="27" t="s">
        <v>6733</v>
      </c>
    </row>
    <row r="524" spans="1:1" x14ac:dyDescent="0.25">
      <c r="A524" s="27" t="s">
        <v>6224</v>
      </c>
    </row>
    <row r="525" spans="1:1" x14ac:dyDescent="0.25">
      <c r="A525" s="27" t="s">
        <v>6741</v>
      </c>
    </row>
    <row r="526" spans="1:1" x14ac:dyDescent="0.25">
      <c r="A526" s="27" t="s">
        <v>7675</v>
      </c>
    </row>
    <row r="527" spans="1:1" x14ac:dyDescent="0.25">
      <c r="A527" s="27" t="s">
        <v>6285</v>
      </c>
    </row>
    <row r="528" spans="1:1" x14ac:dyDescent="0.25">
      <c r="A528" s="27" t="s">
        <v>5779</v>
      </c>
    </row>
    <row r="529" spans="1:1" x14ac:dyDescent="0.25">
      <c r="A529" s="27" t="s">
        <v>5445</v>
      </c>
    </row>
    <row r="530" spans="1:1" x14ac:dyDescent="0.25">
      <c r="A530" s="27" t="s">
        <v>6641</v>
      </c>
    </row>
    <row r="531" spans="1:1" x14ac:dyDescent="0.25">
      <c r="A531" s="27" t="s">
        <v>6000</v>
      </c>
    </row>
    <row r="532" spans="1:1" x14ac:dyDescent="0.25">
      <c r="A532" s="27" t="s">
        <v>6591</v>
      </c>
    </row>
    <row r="533" spans="1:1" x14ac:dyDescent="0.25">
      <c r="A533" s="27" t="s">
        <v>7678</v>
      </c>
    </row>
    <row r="534" spans="1:1" x14ac:dyDescent="0.25">
      <c r="A534" s="27" t="s">
        <v>6609</v>
      </c>
    </row>
    <row r="535" spans="1:1" x14ac:dyDescent="0.25">
      <c r="A535" s="27" t="s">
        <v>6610</v>
      </c>
    </row>
    <row r="536" spans="1:1" x14ac:dyDescent="0.25">
      <c r="A536" s="27" t="s">
        <v>6482</v>
      </c>
    </row>
    <row r="537" spans="1:1" x14ac:dyDescent="0.25">
      <c r="A537" s="27" t="s">
        <v>5527</v>
      </c>
    </row>
    <row r="538" spans="1:1" x14ac:dyDescent="0.25">
      <c r="A538" s="27" t="s">
        <v>6495</v>
      </c>
    </row>
    <row r="539" spans="1:1" x14ac:dyDescent="0.25">
      <c r="A539" s="27" t="s">
        <v>6513</v>
      </c>
    </row>
    <row r="540" spans="1:1" x14ac:dyDescent="0.25">
      <c r="A540" s="27" t="s">
        <v>7015</v>
      </c>
    </row>
    <row r="541" spans="1:1" x14ac:dyDescent="0.25">
      <c r="A541" s="27" t="s">
        <v>8641</v>
      </c>
    </row>
    <row r="542" spans="1:1" x14ac:dyDescent="0.25">
      <c r="A542" s="27" t="s">
        <v>8642</v>
      </c>
    </row>
    <row r="543" spans="1:1" x14ac:dyDescent="0.25">
      <c r="A543" s="27" t="s">
        <v>5565</v>
      </c>
    </row>
    <row r="544" spans="1:1" x14ac:dyDescent="0.25">
      <c r="A544" s="27" t="s">
        <v>11538</v>
      </c>
    </row>
    <row r="545" spans="1:1" x14ac:dyDescent="0.25">
      <c r="A545" s="27" t="s">
        <v>7962</v>
      </c>
    </row>
    <row r="546" spans="1:1" x14ac:dyDescent="0.25">
      <c r="A546" s="27" t="s">
        <v>5821</v>
      </c>
    </row>
    <row r="547" spans="1:1" x14ac:dyDescent="0.25">
      <c r="A547" s="27" t="s">
        <v>5887</v>
      </c>
    </row>
    <row r="548" spans="1:1" x14ac:dyDescent="0.25">
      <c r="A548" s="27" t="s">
        <v>6483</v>
      </c>
    </row>
    <row r="549" spans="1:1" x14ac:dyDescent="0.25">
      <c r="A549" s="27" t="s">
        <v>6503</v>
      </c>
    </row>
    <row r="550" spans="1:1" x14ac:dyDescent="0.25">
      <c r="A550" s="27" t="s">
        <v>8084</v>
      </c>
    </row>
    <row r="551" spans="1:1" x14ac:dyDescent="0.25">
      <c r="A551" s="27" t="s">
        <v>6098</v>
      </c>
    </row>
    <row r="552" spans="1:1" x14ac:dyDescent="0.25">
      <c r="A552" s="27" t="s">
        <v>6247</v>
      </c>
    </row>
    <row r="553" spans="1:1" x14ac:dyDescent="0.25">
      <c r="A553" s="27" t="s">
        <v>6078</v>
      </c>
    </row>
    <row r="554" spans="1:1" x14ac:dyDescent="0.25">
      <c r="A554" s="27" t="s">
        <v>7927</v>
      </c>
    </row>
    <row r="555" spans="1:1" x14ac:dyDescent="0.25">
      <c r="A555" s="27" t="s">
        <v>6026</v>
      </c>
    </row>
    <row r="556" spans="1:1" x14ac:dyDescent="0.25">
      <c r="A556" s="27" t="s">
        <v>8087</v>
      </c>
    </row>
    <row r="557" spans="1:1" x14ac:dyDescent="0.25">
      <c r="A557" s="27" t="s">
        <v>5456</v>
      </c>
    </row>
    <row r="558" spans="1:1" x14ac:dyDescent="0.25">
      <c r="A558" s="27" t="s">
        <v>6596</v>
      </c>
    </row>
    <row r="559" spans="1:1" x14ac:dyDescent="0.25">
      <c r="A559" s="27" t="s">
        <v>5932</v>
      </c>
    </row>
    <row r="560" spans="1:1" x14ac:dyDescent="0.25">
      <c r="A560" s="27" t="s">
        <v>5734</v>
      </c>
    </row>
    <row r="561" spans="1:1" x14ac:dyDescent="0.25">
      <c r="A561" s="27" t="s">
        <v>7674</v>
      </c>
    </row>
    <row r="562" spans="1:1" x14ac:dyDescent="0.25">
      <c r="A562" s="27" t="s">
        <v>6531</v>
      </c>
    </row>
    <row r="563" spans="1:1" x14ac:dyDescent="0.25">
      <c r="A563" s="27" t="s">
        <v>5562</v>
      </c>
    </row>
    <row r="564" spans="1:1" x14ac:dyDescent="0.25">
      <c r="A564" s="27" t="s">
        <v>5428</v>
      </c>
    </row>
    <row r="565" spans="1:1" x14ac:dyDescent="0.25">
      <c r="A565" s="27" t="s">
        <v>5879</v>
      </c>
    </row>
    <row r="566" spans="1:1" x14ac:dyDescent="0.25">
      <c r="A566" s="27" t="s">
        <v>5599</v>
      </c>
    </row>
    <row r="567" spans="1:1" x14ac:dyDescent="0.25">
      <c r="A567" s="27" t="s">
        <v>5545</v>
      </c>
    </row>
    <row r="568" spans="1:1" x14ac:dyDescent="0.25">
      <c r="A568" s="27" t="s">
        <v>8643</v>
      </c>
    </row>
    <row r="569" spans="1:1" x14ac:dyDescent="0.25">
      <c r="A569" s="27" t="s">
        <v>5661</v>
      </c>
    </row>
    <row r="570" spans="1:1" x14ac:dyDescent="0.25">
      <c r="A570" s="27" t="s">
        <v>7911</v>
      </c>
    </row>
    <row r="571" spans="1:1" x14ac:dyDescent="0.25">
      <c r="A571" s="27" t="s">
        <v>6574</v>
      </c>
    </row>
    <row r="572" spans="1:1" x14ac:dyDescent="0.25">
      <c r="A572" s="27" t="s">
        <v>7016</v>
      </c>
    </row>
    <row r="573" spans="1:1" x14ac:dyDescent="0.25">
      <c r="A573" s="27" t="s">
        <v>5465</v>
      </c>
    </row>
    <row r="574" spans="1:1" x14ac:dyDescent="0.25">
      <c r="A574" s="27" t="s">
        <v>5865</v>
      </c>
    </row>
    <row r="575" spans="1:1" x14ac:dyDescent="0.25">
      <c r="A575" s="27" t="s">
        <v>7017</v>
      </c>
    </row>
    <row r="576" spans="1:1" x14ac:dyDescent="0.25">
      <c r="A576" s="27" t="s">
        <v>6570</v>
      </c>
    </row>
    <row r="577" spans="1:1" x14ac:dyDescent="0.25">
      <c r="A577" s="27" t="s">
        <v>6564</v>
      </c>
    </row>
    <row r="578" spans="1:1" x14ac:dyDescent="0.25">
      <c r="A578" s="27" t="s">
        <v>6458</v>
      </c>
    </row>
    <row r="579" spans="1:1" x14ac:dyDescent="0.25">
      <c r="A579" s="27" t="s">
        <v>6457</v>
      </c>
    </row>
    <row r="580" spans="1:1" x14ac:dyDescent="0.25">
      <c r="A580" s="27" t="s">
        <v>5608</v>
      </c>
    </row>
    <row r="581" spans="1:1" x14ac:dyDescent="0.25">
      <c r="A581" s="27" t="s">
        <v>6378</v>
      </c>
    </row>
    <row r="582" spans="1:1" x14ac:dyDescent="0.25">
      <c r="A582" s="27" t="s">
        <v>7952</v>
      </c>
    </row>
    <row r="583" spans="1:1" x14ac:dyDescent="0.25">
      <c r="A583" s="27" t="s">
        <v>5518</v>
      </c>
    </row>
    <row r="584" spans="1:1" x14ac:dyDescent="0.25">
      <c r="A584" s="27" t="s">
        <v>5519</v>
      </c>
    </row>
    <row r="585" spans="1:1" x14ac:dyDescent="0.25">
      <c r="A585" s="27" t="s">
        <v>7018</v>
      </c>
    </row>
    <row r="586" spans="1:1" x14ac:dyDescent="0.25">
      <c r="A586" s="27" t="s">
        <v>7019</v>
      </c>
    </row>
    <row r="587" spans="1:1" x14ac:dyDescent="0.25">
      <c r="A587" s="27" t="s">
        <v>6583</v>
      </c>
    </row>
    <row r="588" spans="1:1" x14ac:dyDescent="0.25">
      <c r="A588" s="27" t="s">
        <v>6695</v>
      </c>
    </row>
    <row r="589" spans="1:1" x14ac:dyDescent="0.25">
      <c r="A589" s="27" t="s">
        <v>6006</v>
      </c>
    </row>
    <row r="590" spans="1:1" x14ac:dyDescent="0.25">
      <c r="A590" s="27" t="s">
        <v>6303</v>
      </c>
    </row>
    <row r="591" spans="1:1" x14ac:dyDescent="0.25">
      <c r="A591" s="27" t="s">
        <v>5804</v>
      </c>
    </row>
    <row r="592" spans="1:1" x14ac:dyDescent="0.25">
      <c r="A592" s="27" t="s">
        <v>6412</v>
      </c>
    </row>
    <row r="593" spans="1:1" x14ac:dyDescent="0.25">
      <c r="A593" s="27" t="s">
        <v>6461</v>
      </c>
    </row>
    <row r="594" spans="1:1" x14ac:dyDescent="0.25">
      <c r="A594" s="27" t="s">
        <v>7735</v>
      </c>
    </row>
    <row r="595" spans="1:1" x14ac:dyDescent="0.25">
      <c r="A595" s="27" t="s">
        <v>6076</v>
      </c>
    </row>
    <row r="596" spans="1:1" x14ac:dyDescent="0.25">
      <c r="A596" s="27" t="s">
        <v>5862</v>
      </c>
    </row>
    <row r="597" spans="1:1" x14ac:dyDescent="0.25">
      <c r="A597" s="27" t="s">
        <v>5574</v>
      </c>
    </row>
    <row r="598" spans="1:1" x14ac:dyDescent="0.25">
      <c r="A598" s="27" t="s">
        <v>7020</v>
      </c>
    </row>
    <row r="599" spans="1:1" x14ac:dyDescent="0.25">
      <c r="A599" s="27" t="s">
        <v>11508</v>
      </c>
    </row>
    <row r="600" spans="1:1" x14ac:dyDescent="0.25">
      <c r="A600" s="27" t="s">
        <v>5589</v>
      </c>
    </row>
    <row r="601" spans="1:1" x14ac:dyDescent="0.25">
      <c r="A601" s="27" t="s">
        <v>8093</v>
      </c>
    </row>
    <row r="602" spans="1:1" x14ac:dyDescent="0.25">
      <c r="A602" s="27" t="s">
        <v>7944</v>
      </c>
    </row>
    <row r="603" spans="1:1" x14ac:dyDescent="0.25">
      <c r="A603" s="27" t="s">
        <v>6119</v>
      </c>
    </row>
    <row r="604" spans="1:1" x14ac:dyDescent="0.25">
      <c r="A604" s="27" t="s">
        <v>5535</v>
      </c>
    </row>
    <row r="605" spans="1:1" x14ac:dyDescent="0.25">
      <c r="A605" s="27" t="s">
        <v>5470</v>
      </c>
    </row>
    <row r="606" spans="1:1" x14ac:dyDescent="0.25">
      <c r="A606" s="27" t="s">
        <v>8096</v>
      </c>
    </row>
    <row r="607" spans="1:1" x14ac:dyDescent="0.25">
      <c r="A607" s="27" t="s">
        <v>7744</v>
      </c>
    </row>
    <row r="608" spans="1:1" x14ac:dyDescent="0.25">
      <c r="A608" s="27" t="s">
        <v>5582</v>
      </c>
    </row>
    <row r="609" spans="1:1" x14ac:dyDescent="0.25">
      <c r="A609" s="27" t="s">
        <v>6212</v>
      </c>
    </row>
    <row r="610" spans="1:1" x14ac:dyDescent="0.25">
      <c r="A610" s="27" t="s">
        <v>5625</v>
      </c>
    </row>
    <row r="611" spans="1:1" x14ac:dyDescent="0.25">
      <c r="A611" s="27" t="s">
        <v>6379</v>
      </c>
    </row>
    <row r="612" spans="1:1" x14ac:dyDescent="0.25">
      <c r="A612" s="27" t="s">
        <v>5747</v>
      </c>
    </row>
    <row r="613" spans="1:1" x14ac:dyDescent="0.25">
      <c r="A613" s="27" t="s">
        <v>5876</v>
      </c>
    </row>
    <row r="614" spans="1:1" x14ac:dyDescent="0.25">
      <c r="A614" s="27" t="s">
        <v>7021</v>
      </c>
    </row>
    <row r="615" spans="1:1" x14ac:dyDescent="0.25">
      <c r="A615" s="27" t="s">
        <v>6082</v>
      </c>
    </row>
    <row r="616" spans="1:1" x14ac:dyDescent="0.25">
      <c r="A616" s="27" t="s">
        <v>6718</v>
      </c>
    </row>
    <row r="617" spans="1:1" x14ac:dyDescent="0.25">
      <c r="A617" s="27" t="s">
        <v>6380</v>
      </c>
    </row>
    <row r="618" spans="1:1" x14ac:dyDescent="0.25">
      <c r="A618" s="27" t="s">
        <v>8101</v>
      </c>
    </row>
    <row r="619" spans="1:1" x14ac:dyDescent="0.25">
      <c r="A619" s="27" t="s">
        <v>7957</v>
      </c>
    </row>
    <row r="620" spans="1:1" x14ac:dyDescent="0.25">
      <c r="A620" s="27" t="s">
        <v>5744</v>
      </c>
    </row>
    <row r="621" spans="1:1" x14ac:dyDescent="0.25">
      <c r="A621" s="27" t="s">
        <v>5383</v>
      </c>
    </row>
    <row r="622" spans="1:1" x14ac:dyDescent="0.25">
      <c r="A622" s="27" t="s">
        <v>5382</v>
      </c>
    </row>
    <row r="623" spans="1:1" x14ac:dyDescent="0.25">
      <c r="A623" s="27" t="s">
        <v>11504</v>
      </c>
    </row>
    <row r="624" spans="1:1" x14ac:dyDescent="0.25">
      <c r="A624" s="27" t="s">
        <v>5477</v>
      </c>
    </row>
    <row r="625" spans="1:1" x14ac:dyDescent="0.25">
      <c r="A625" s="27" t="s">
        <v>6090</v>
      </c>
    </row>
    <row r="626" spans="1:1" x14ac:dyDescent="0.25">
      <c r="A626" s="27" t="s">
        <v>5854</v>
      </c>
    </row>
    <row r="627" spans="1:1" x14ac:dyDescent="0.25">
      <c r="A627" s="27" t="s">
        <v>6712</v>
      </c>
    </row>
    <row r="628" spans="1:1" x14ac:dyDescent="0.25">
      <c r="A628" s="27" t="s">
        <v>6215</v>
      </c>
    </row>
    <row r="629" spans="1:1" x14ac:dyDescent="0.25">
      <c r="A629" s="27" t="s">
        <v>5704</v>
      </c>
    </row>
    <row r="630" spans="1:1" x14ac:dyDescent="0.25">
      <c r="A630" s="27" t="s">
        <v>8104</v>
      </c>
    </row>
    <row r="631" spans="1:1" x14ac:dyDescent="0.25">
      <c r="A631" s="27" t="s">
        <v>5925</v>
      </c>
    </row>
    <row r="632" spans="1:1" x14ac:dyDescent="0.25">
      <c r="A632" s="27" t="s">
        <v>5830</v>
      </c>
    </row>
    <row r="633" spans="1:1" x14ac:dyDescent="0.25">
      <c r="A633" s="27" t="s">
        <v>5406</v>
      </c>
    </row>
    <row r="634" spans="1:1" x14ac:dyDescent="0.25">
      <c r="A634" s="27" t="s">
        <v>7022</v>
      </c>
    </row>
    <row r="635" spans="1:1" x14ac:dyDescent="0.25">
      <c r="A635" s="27" t="s">
        <v>6685</v>
      </c>
    </row>
    <row r="636" spans="1:1" x14ac:dyDescent="0.25">
      <c r="A636" s="27" t="s">
        <v>5639</v>
      </c>
    </row>
    <row r="637" spans="1:1" x14ac:dyDescent="0.25">
      <c r="A637" s="27" t="s">
        <v>6171</v>
      </c>
    </row>
    <row r="638" spans="1:1" x14ac:dyDescent="0.25">
      <c r="A638" s="27" t="s">
        <v>6730</v>
      </c>
    </row>
    <row r="639" spans="1:1" x14ac:dyDescent="0.25">
      <c r="A639" s="27" t="s">
        <v>6696</v>
      </c>
    </row>
    <row r="640" spans="1:1" x14ac:dyDescent="0.25">
      <c r="A640" s="27" t="s">
        <v>7910</v>
      </c>
    </row>
    <row r="641" spans="1:1" x14ac:dyDescent="0.25">
      <c r="A641" s="27" t="s">
        <v>5646</v>
      </c>
    </row>
    <row r="642" spans="1:1" x14ac:dyDescent="0.25">
      <c r="A642" s="27" t="s">
        <v>5672</v>
      </c>
    </row>
    <row r="643" spans="1:1" x14ac:dyDescent="0.25">
      <c r="A643" s="27" t="s">
        <v>5640</v>
      </c>
    </row>
    <row r="644" spans="1:1" x14ac:dyDescent="0.25">
      <c r="A644" s="27" t="s">
        <v>5877</v>
      </c>
    </row>
    <row r="645" spans="1:1" x14ac:dyDescent="0.25">
      <c r="A645" s="27" t="s">
        <v>6211</v>
      </c>
    </row>
    <row r="646" spans="1:1" x14ac:dyDescent="0.25">
      <c r="A646" s="27" t="s">
        <v>8644</v>
      </c>
    </row>
    <row r="647" spans="1:1" x14ac:dyDescent="0.25">
      <c r="A647" s="27" t="s">
        <v>7976</v>
      </c>
    </row>
    <row r="648" spans="1:1" x14ac:dyDescent="0.25">
      <c r="A648" s="27" t="s">
        <v>5989</v>
      </c>
    </row>
    <row r="649" spans="1:1" x14ac:dyDescent="0.25">
      <c r="A649" s="27" t="s">
        <v>6099</v>
      </c>
    </row>
    <row r="650" spans="1:1" x14ac:dyDescent="0.25">
      <c r="A650" s="27" t="s">
        <v>8645</v>
      </c>
    </row>
    <row r="651" spans="1:1" x14ac:dyDescent="0.25">
      <c r="A651" s="27" t="s">
        <v>5988</v>
      </c>
    </row>
    <row r="652" spans="1:1" x14ac:dyDescent="0.25">
      <c r="A652" s="27" t="s">
        <v>6068</v>
      </c>
    </row>
    <row r="653" spans="1:1" x14ac:dyDescent="0.25">
      <c r="A653" s="27" t="s">
        <v>7702</v>
      </c>
    </row>
    <row r="654" spans="1:1" x14ac:dyDescent="0.25">
      <c r="A654" s="27" t="s">
        <v>5491</v>
      </c>
    </row>
    <row r="655" spans="1:1" x14ac:dyDescent="0.25">
      <c r="A655" s="27" t="s">
        <v>7982</v>
      </c>
    </row>
    <row r="656" spans="1:1" x14ac:dyDescent="0.25">
      <c r="A656" s="27" t="s">
        <v>6051</v>
      </c>
    </row>
    <row r="657" spans="1:1" x14ac:dyDescent="0.25">
      <c r="A657" s="27" t="s">
        <v>6052</v>
      </c>
    </row>
    <row r="658" spans="1:1" x14ac:dyDescent="0.25">
      <c r="A658" s="27" t="s">
        <v>5469</v>
      </c>
    </row>
    <row r="659" spans="1:1" x14ac:dyDescent="0.25">
      <c r="A659" s="27" t="s">
        <v>7667</v>
      </c>
    </row>
    <row r="660" spans="1:1" x14ac:dyDescent="0.25">
      <c r="A660" s="27" t="s">
        <v>6650</v>
      </c>
    </row>
    <row r="661" spans="1:1" x14ac:dyDescent="0.25">
      <c r="A661" s="27" t="s">
        <v>6657</v>
      </c>
    </row>
    <row r="662" spans="1:1" x14ac:dyDescent="0.25">
      <c r="A662" s="27" t="s">
        <v>5721</v>
      </c>
    </row>
    <row r="663" spans="1:1" x14ac:dyDescent="0.25">
      <c r="A663" s="27" t="s">
        <v>8646</v>
      </c>
    </row>
    <row r="664" spans="1:1" x14ac:dyDescent="0.25">
      <c r="A664" s="27" t="s">
        <v>8647</v>
      </c>
    </row>
    <row r="665" spans="1:1" x14ac:dyDescent="0.25">
      <c r="A665" s="27" t="s">
        <v>6196</v>
      </c>
    </row>
    <row r="666" spans="1:1" x14ac:dyDescent="0.25">
      <c r="A666" s="27" t="s">
        <v>5816</v>
      </c>
    </row>
    <row r="667" spans="1:1" x14ac:dyDescent="0.25">
      <c r="A667" s="27" t="s">
        <v>5647</v>
      </c>
    </row>
    <row r="668" spans="1:1" x14ac:dyDescent="0.25">
      <c r="A668" s="27" t="s">
        <v>5642</v>
      </c>
    </row>
    <row r="669" spans="1:1" x14ac:dyDescent="0.25">
      <c r="A669" s="27" t="s">
        <v>6106</v>
      </c>
    </row>
    <row r="670" spans="1:1" x14ac:dyDescent="0.25">
      <c r="A670" s="27" t="s">
        <v>5733</v>
      </c>
    </row>
    <row r="671" spans="1:1" x14ac:dyDescent="0.25">
      <c r="A671" s="27" t="s">
        <v>5412</v>
      </c>
    </row>
    <row r="672" spans="1:1" x14ac:dyDescent="0.25">
      <c r="A672" s="27" t="s">
        <v>5482</v>
      </c>
    </row>
    <row r="673" spans="1:1" x14ac:dyDescent="0.25">
      <c r="A673" s="27" t="s">
        <v>6419</v>
      </c>
    </row>
    <row r="674" spans="1:1" x14ac:dyDescent="0.25">
      <c r="A674" s="27" t="s">
        <v>5967</v>
      </c>
    </row>
    <row r="675" spans="1:1" x14ac:dyDescent="0.25">
      <c r="A675" s="27" t="s">
        <v>5571</v>
      </c>
    </row>
    <row r="676" spans="1:1" x14ac:dyDescent="0.25">
      <c r="A676" s="27" t="s">
        <v>6709</v>
      </c>
    </row>
    <row r="677" spans="1:1" x14ac:dyDescent="0.25">
      <c r="A677" s="27" t="s">
        <v>6553</v>
      </c>
    </row>
    <row r="678" spans="1:1" x14ac:dyDescent="0.25">
      <c r="A678" s="27" t="s">
        <v>6157</v>
      </c>
    </row>
    <row r="679" spans="1:1" x14ac:dyDescent="0.25">
      <c r="A679" s="27" t="s">
        <v>7685</v>
      </c>
    </row>
    <row r="680" spans="1:1" x14ac:dyDescent="0.25">
      <c r="A680" s="27" t="s">
        <v>5540</v>
      </c>
    </row>
    <row r="681" spans="1:1" x14ac:dyDescent="0.25">
      <c r="A681" s="27" t="s">
        <v>5771</v>
      </c>
    </row>
    <row r="682" spans="1:1" x14ac:dyDescent="0.25">
      <c r="A682" s="27" t="s">
        <v>5775</v>
      </c>
    </row>
    <row r="683" spans="1:1" x14ac:dyDescent="0.25">
      <c r="A683" s="27" t="s">
        <v>6270</v>
      </c>
    </row>
    <row r="684" spans="1:1" x14ac:dyDescent="0.25">
      <c r="A684" s="27" t="s">
        <v>7946</v>
      </c>
    </row>
    <row r="685" spans="1:1" x14ac:dyDescent="0.25">
      <c r="A685" s="27" t="s">
        <v>6407</v>
      </c>
    </row>
    <row r="686" spans="1:1" x14ac:dyDescent="0.25">
      <c r="A686" s="27" t="s">
        <v>5984</v>
      </c>
    </row>
    <row r="687" spans="1:1" x14ac:dyDescent="0.25">
      <c r="A687" s="27" t="s">
        <v>6387</v>
      </c>
    </row>
    <row r="688" spans="1:1" x14ac:dyDescent="0.25">
      <c r="A688" s="27" t="s">
        <v>5656</v>
      </c>
    </row>
    <row r="689" spans="1:1" x14ac:dyDescent="0.25">
      <c r="A689" s="27" t="s">
        <v>5745</v>
      </c>
    </row>
    <row r="690" spans="1:1" x14ac:dyDescent="0.25">
      <c r="A690" s="27" t="s">
        <v>6735</v>
      </c>
    </row>
    <row r="691" spans="1:1" x14ac:dyDescent="0.25">
      <c r="A691" s="27" t="s">
        <v>7983</v>
      </c>
    </row>
    <row r="692" spans="1:1" x14ac:dyDescent="0.25">
      <c r="A692" s="27" t="s">
        <v>6736</v>
      </c>
    </row>
    <row r="693" spans="1:1" x14ac:dyDescent="0.25">
      <c r="A693" s="27" t="s">
        <v>8110</v>
      </c>
    </row>
    <row r="694" spans="1:1" x14ac:dyDescent="0.25">
      <c r="A694" s="27" t="s">
        <v>6208</v>
      </c>
    </row>
    <row r="695" spans="1:1" x14ac:dyDescent="0.25">
      <c r="A695" s="27" t="s">
        <v>6276</v>
      </c>
    </row>
    <row r="696" spans="1:1" x14ac:dyDescent="0.25">
      <c r="A696" s="27" t="s">
        <v>8648</v>
      </c>
    </row>
    <row r="697" spans="1:1" x14ac:dyDescent="0.25">
      <c r="A697" s="27" t="s">
        <v>7708</v>
      </c>
    </row>
    <row r="698" spans="1:1" x14ac:dyDescent="0.25">
      <c r="A698" s="27" t="s">
        <v>6582</v>
      </c>
    </row>
    <row r="699" spans="1:1" x14ac:dyDescent="0.25">
      <c r="A699" s="27" t="s">
        <v>6077</v>
      </c>
    </row>
    <row r="700" spans="1:1" x14ac:dyDescent="0.25">
      <c r="A700" s="27" t="s">
        <v>6462</v>
      </c>
    </row>
    <row r="701" spans="1:1" x14ac:dyDescent="0.25">
      <c r="A701" s="27" t="s">
        <v>8115</v>
      </c>
    </row>
    <row r="702" spans="1:1" x14ac:dyDescent="0.25">
      <c r="A702" s="27" t="s">
        <v>8120</v>
      </c>
    </row>
    <row r="703" spans="1:1" x14ac:dyDescent="0.25">
      <c r="A703" s="27" t="s">
        <v>8123</v>
      </c>
    </row>
    <row r="704" spans="1:1" x14ac:dyDescent="0.25">
      <c r="A704" s="27" t="s">
        <v>8649</v>
      </c>
    </row>
    <row r="705" spans="1:1" x14ac:dyDescent="0.25">
      <c r="A705" s="27" t="s">
        <v>6400</v>
      </c>
    </row>
    <row r="706" spans="1:1" x14ac:dyDescent="0.25">
      <c r="A706" s="27" t="s">
        <v>6265</v>
      </c>
    </row>
    <row r="707" spans="1:1" x14ac:dyDescent="0.25">
      <c r="A707" s="27" t="s">
        <v>6264</v>
      </c>
    </row>
    <row r="708" spans="1:1" x14ac:dyDescent="0.25">
      <c r="A708" s="27" t="s">
        <v>6667</v>
      </c>
    </row>
    <row r="709" spans="1:1" x14ac:dyDescent="0.25">
      <c r="A709" s="27" t="s">
        <v>5604</v>
      </c>
    </row>
    <row r="710" spans="1:1" x14ac:dyDescent="0.25">
      <c r="A710" s="27" t="s">
        <v>5561</v>
      </c>
    </row>
    <row r="711" spans="1:1" x14ac:dyDescent="0.25">
      <c r="A711" s="27" t="s">
        <v>5713</v>
      </c>
    </row>
    <row r="712" spans="1:1" x14ac:dyDescent="0.25">
      <c r="A712" s="27" t="s">
        <v>5492</v>
      </c>
    </row>
    <row r="713" spans="1:1" x14ac:dyDescent="0.25">
      <c r="A713" s="27" t="s">
        <v>5551</v>
      </c>
    </row>
    <row r="714" spans="1:1" x14ac:dyDescent="0.25">
      <c r="A714" s="27" t="s">
        <v>5673</v>
      </c>
    </row>
    <row r="715" spans="1:1" x14ac:dyDescent="0.25">
      <c r="A715" s="27" t="s">
        <v>5643</v>
      </c>
    </row>
    <row r="716" spans="1:1" x14ac:dyDescent="0.25">
      <c r="A716" s="27" t="s">
        <v>5825</v>
      </c>
    </row>
    <row r="717" spans="1:1" x14ac:dyDescent="0.25">
      <c r="A717" s="27" t="s">
        <v>5670</v>
      </c>
    </row>
    <row r="718" spans="1:1" x14ac:dyDescent="0.25">
      <c r="A718" s="27" t="s">
        <v>6328</v>
      </c>
    </row>
    <row r="719" spans="1:1" x14ac:dyDescent="0.25">
      <c r="A719" s="27" t="s">
        <v>5708</v>
      </c>
    </row>
    <row r="720" spans="1:1" x14ac:dyDescent="0.25">
      <c r="A720" s="27" t="s">
        <v>7023</v>
      </c>
    </row>
    <row r="721" spans="1:1" x14ac:dyDescent="0.25">
      <c r="A721" s="27" t="s">
        <v>5819</v>
      </c>
    </row>
    <row r="722" spans="1:1" x14ac:dyDescent="0.25">
      <c r="A722" s="27" t="s">
        <v>7688</v>
      </c>
    </row>
    <row r="723" spans="1:1" x14ac:dyDescent="0.25">
      <c r="A723" s="27" t="s">
        <v>11511</v>
      </c>
    </row>
    <row r="724" spans="1:1" x14ac:dyDescent="0.25">
      <c r="A724" s="27" t="s">
        <v>6320</v>
      </c>
    </row>
    <row r="725" spans="1:1" x14ac:dyDescent="0.25">
      <c r="A725" s="27" t="s">
        <v>6319</v>
      </c>
    </row>
    <row r="726" spans="1:1" x14ac:dyDescent="0.25">
      <c r="A726" s="27" t="s">
        <v>5866</v>
      </c>
    </row>
    <row r="727" spans="1:1" x14ac:dyDescent="0.25">
      <c r="A727" s="27" t="s">
        <v>6071</v>
      </c>
    </row>
    <row r="728" spans="1:1" x14ac:dyDescent="0.25">
      <c r="A728" s="27" t="s">
        <v>6383</v>
      </c>
    </row>
    <row r="729" spans="1:1" x14ac:dyDescent="0.25">
      <c r="A729" s="27" t="s">
        <v>7712</v>
      </c>
    </row>
    <row r="730" spans="1:1" x14ac:dyDescent="0.25">
      <c r="A730" s="27" t="s">
        <v>5528</v>
      </c>
    </row>
    <row r="731" spans="1:1" x14ac:dyDescent="0.25">
      <c r="A731" s="27" t="s">
        <v>6453</v>
      </c>
    </row>
    <row r="732" spans="1:1" x14ac:dyDescent="0.25">
      <c r="A732" s="27" t="s">
        <v>7024</v>
      </c>
    </row>
    <row r="733" spans="1:1" x14ac:dyDescent="0.25">
      <c r="A733" s="27" t="s">
        <v>6354</v>
      </c>
    </row>
    <row r="734" spans="1:1" x14ac:dyDescent="0.25">
      <c r="A734" s="27" t="s">
        <v>5681</v>
      </c>
    </row>
    <row r="735" spans="1:1" x14ac:dyDescent="0.25">
      <c r="A735" s="27" t="s">
        <v>6352</v>
      </c>
    </row>
    <row r="736" spans="1:1" x14ac:dyDescent="0.25">
      <c r="A736" s="27" t="s">
        <v>5739</v>
      </c>
    </row>
    <row r="737" spans="1:1" x14ac:dyDescent="0.25">
      <c r="A737" s="27" t="s">
        <v>5991</v>
      </c>
    </row>
    <row r="738" spans="1:1" x14ac:dyDescent="0.25">
      <c r="A738" s="27" t="s">
        <v>8650</v>
      </c>
    </row>
    <row r="739" spans="1:1" x14ac:dyDescent="0.25">
      <c r="A739" s="27" t="s">
        <v>7025</v>
      </c>
    </row>
    <row r="740" spans="1:1" x14ac:dyDescent="0.25">
      <c r="A740" s="27" t="s">
        <v>5652</v>
      </c>
    </row>
    <row r="741" spans="1:1" x14ac:dyDescent="0.25">
      <c r="A741" s="27" t="s">
        <v>6384</v>
      </c>
    </row>
    <row r="742" spans="1:1" x14ac:dyDescent="0.25">
      <c r="A742" s="27" t="s">
        <v>5409</v>
      </c>
    </row>
    <row r="743" spans="1:1" x14ac:dyDescent="0.25">
      <c r="A743" s="27" t="s">
        <v>7905</v>
      </c>
    </row>
    <row r="744" spans="1:1" x14ac:dyDescent="0.25">
      <c r="A744" s="27" t="s">
        <v>6286</v>
      </c>
    </row>
    <row r="745" spans="1:1" x14ac:dyDescent="0.25">
      <c r="A745" s="27" t="s">
        <v>6385</v>
      </c>
    </row>
    <row r="746" spans="1:1" x14ac:dyDescent="0.25">
      <c r="A746" s="27" t="s">
        <v>5868</v>
      </c>
    </row>
    <row r="747" spans="1:1" x14ac:dyDescent="0.25">
      <c r="A747" s="27" t="s">
        <v>6316</v>
      </c>
    </row>
    <row r="748" spans="1:1" x14ac:dyDescent="0.25">
      <c r="A748" s="27" t="s">
        <v>7977</v>
      </c>
    </row>
    <row r="749" spans="1:1" x14ac:dyDescent="0.25">
      <c r="A749" s="27" t="s">
        <v>5403</v>
      </c>
    </row>
    <row r="750" spans="1:1" x14ac:dyDescent="0.25">
      <c r="A750" s="27" t="s">
        <v>6020</v>
      </c>
    </row>
    <row r="751" spans="1:1" x14ac:dyDescent="0.25">
      <c r="A751" s="27" t="s">
        <v>6416</v>
      </c>
    </row>
    <row r="752" spans="1:1" x14ac:dyDescent="0.25">
      <c r="A752" s="27" t="s">
        <v>6038</v>
      </c>
    </row>
    <row r="753" spans="1:1" x14ac:dyDescent="0.25">
      <c r="A753" s="27" t="s">
        <v>6186</v>
      </c>
    </row>
    <row r="754" spans="1:1" x14ac:dyDescent="0.25">
      <c r="A754" s="27" t="s">
        <v>6198</v>
      </c>
    </row>
    <row r="755" spans="1:1" x14ac:dyDescent="0.25">
      <c r="A755" s="27" t="s">
        <v>6259</v>
      </c>
    </row>
    <row r="756" spans="1:1" x14ac:dyDescent="0.25">
      <c r="A756" s="27" t="s">
        <v>6177</v>
      </c>
    </row>
    <row r="757" spans="1:1" x14ac:dyDescent="0.25">
      <c r="A757" s="27" t="s">
        <v>6184</v>
      </c>
    </row>
    <row r="758" spans="1:1" x14ac:dyDescent="0.25">
      <c r="A758" s="27" t="s">
        <v>6187</v>
      </c>
    </row>
    <row r="759" spans="1:1" x14ac:dyDescent="0.25">
      <c r="A759" s="27" t="s">
        <v>6235</v>
      </c>
    </row>
    <row r="760" spans="1:1" x14ac:dyDescent="0.25">
      <c r="A760" s="27" t="s">
        <v>6261</v>
      </c>
    </row>
    <row r="761" spans="1:1" x14ac:dyDescent="0.25">
      <c r="A761" s="27" t="s">
        <v>6178</v>
      </c>
    </row>
    <row r="762" spans="1:1" x14ac:dyDescent="0.25">
      <c r="A762" s="27" t="s">
        <v>6185</v>
      </c>
    </row>
    <row r="763" spans="1:1" x14ac:dyDescent="0.25">
      <c r="A763" s="27" t="s">
        <v>6174</v>
      </c>
    </row>
    <row r="764" spans="1:1" x14ac:dyDescent="0.25">
      <c r="A764" s="27" t="s">
        <v>6179</v>
      </c>
    </row>
    <row r="765" spans="1:1" x14ac:dyDescent="0.25">
      <c r="A765" s="27" t="s">
        <v>6193</v>
      </c>
    </row>
    <row r="766" spans="1:1" x14ac:dyDescent="0.25">
      <c r="A766" s="27" t="s">
        <v>6188</v>
      </c>
    </row>
    <row r="767" spans="1:1" x14ac:dyDescent="0.25">
      <c r="A767" s="27" t="s">
        <v>6189</v>
      </c>
    </row>
    <row r="768" spans="1:1" x14ac:dyDescent="0.25">
      <c r="A768" s="27" t="s">
        <v>6173</v>
      </c>
    </row>
    <row r="769" spans="1:1" x14ac:dyDescent="0.25">
      <c r="A769" s="27" t="s">
        <v>6197</v>
      </c>
    </row>
    <row r="770" spans="1:1" x14ac:dyDescent="0.25">
      <c r="A770" s="27" t="s">
        <v>6180</v>
      </c>
    </row>
    <row r="771" spans="1:1" x14ac:dyDescent="0.25">
      <c r="A771" s="27" t="s">
        <v>6181</v>
      </c>
    </row>
    <row r="772" spans="1:1" x14ac:dyDescent="0.25">
      <c r="A772" s="27" t="s">
        <v>6243</v>
      </c>
    </row>
    <row r="773" spans="1:1" x14ac:dyDescent="0.25">
      <c r="A773" s="27" t="s">
        <v>6260</v>
      </c>
    </row>
    <row r="774" spans="1:1" x14ac:dyDescent="0.25">
      <c r="A774" s="27" t="s">
        <v>6732</v>
      </c>
    </row>
    <row r="775" spans="1:1" x14ac:dyDescent="0.25">
      <c r="A775" s="27" t="s">
        <v>5973</v>
      </c>
    </row>
    <row r="776" spans="1:1" x14ac:dyDescent="0.25">
      <c r="A776" s="27" t="s">
        <v>7690</v>
      </c>
    </row>
    <row r="777" spans="1:1" x14ac:dyDescent="0.25">
      <c r="A777" s="27" t="s">
        <v>6107</v>
      </c>
    </row>
    <row r="778" spans="1:1" x14ac:dyDescent="0.25">
      <c r="A778" s="27" t="s">
        <v>5718</v>
      </c>
    </row>
    <row r="779" spans="1:1" x14ac:dyDescent="0.25">
      <c r="A779" s="27" t="s">
        <v>11534</v>
      </c>
    </row>
    <row r="780" spans="1:1" x14ac:dyDescent="0.25">
      <c r="A780" s="27" t="s">
        <v>6318</v>
      </c>
    </row>
    <row r="781" spans="1:1" x14ac:dyDescent="0.25">
      <c r="A781" s="27" t="s">
        <v>5692</v>
      </c>
    </row>
    <row r="782" spans="1:1" x14ac:dyDescent="0.25">
      <c r="A782" s="27" t="s">
        <v>6227</v>
      </c>
    </row>
    <row r="783" spans="1:1" x14ac:dyDescent="0.25">
      <c r="A783" s="27" t="s">
        <v>7026</v>
      </c>
    </row>
    <row r="784" spans="1:1" x14ac:dyDescent="0.25">
      <c r="A784" s="27" t="s">
        <v>5602</v>
      </c>
    </row>
    <row r="785" spans="1:1" x14ac:dyDescent="0.25">
      <c r="A785" s="27" t="s">
        <v>5768</v>
      </c>
    </row>
    <row r="786" spans="1:1" x14ac:dyDescent="0.25">
      <c r="A786" s="27" t="s">
        <v>6377</v>
      </c>
    </row>
    <row r="787" spans="1:1" x14ac:dyDescent="0.25">
      <c r="A787" s="27" t="s">
        <v>8126</v>
      </c>
    </row>
    <row r="788" spans="1:1" x14ac:dyDescent="0.25">
      <c r="A788" s="27" t="s">
        <v>5898</v>
      </c>
    </row>
    <row r="789" spans="1:1" x14ac:dyDescent="0.25">
      <c r="A789" s="27" t="s">
        <v>6442</v>
      </c>
    </row>
    <row r="790" spans="1:1" x14ac:dyDescent="0.25">
      <c r="A790" s="27" t="s">
        <v>5634</v>
      </c>
    </row>
    <row r="791" spans="1:1" x14ac:dyDescent="0.25">
      <c r="A791" s="27" t="s">
        <v>6476</v>
      </c>
    </row>
    <row r="792" spans="1:1" x14ac:dyDescent="0.25">
      <c r="A792" s="27" t="s">
        <v>6601</v>
      </c>
    </row>
    <row r="793" spans="1:1" x14ac:dyDescent="0.25">
      <c r="A793" s="27" t="s">
        <v>5529</v>
      </c>
    </row>
    <row r="794" spans="1:1" x14ac:dyDescent="0.25">
      <c r="A794" s="27" t="s">
        <v>5983</v>
      </c>
    </row>
    <row r="795" spans="1:1" x14ac:dyDescent="0.25">
      <c r="A795" s="27" t="s">
        <v>5881</v>
      </c>
    </row>
    <row r="796" spans="1:1" x14ac:dyDescent="0.25">
      <c r="A796" s="27" t="s">
        <v>5558</v>
      </c>
    </row>
    <row r="797" spans="1:1" x14ac:dyDescent="0.25">
      <c r="A797" s="27" t="s">
        <v>5651</v>
      </c>
    </row>
    <row r="798" spans="1:1" x14ac:dyDescent="0.25">
      <c r="A798" s="27" t="s">
        <v>5882</v>
      </c>
    </row>
    <row r="799" spans="1:1" x14ac:dyDescent="0.25">
      <c r="A799" s="27" t="s">
        <v>7715</v>
      </c>
    </row>
    <row r="800" spans="1:1" x14ac:dyDescent="0.25">
      <c r="A800" s="27" t="s">
        <v>6589</v>
      </c>
    </row>
    <row r="801" spans="1:1" x14ac:dyDescent="0.25">
      <c r="A801" s="27" t="s">
        <v>5803</v>
      </c>
    </row>
    <row r="802" spans="1:1" x14ac:dyDescent="0.25">
      <c r="A802" s="27" t="s">
        <v>5512</v>
      </c>
    </row>
    <row r="803" spans="1:1" x14ac:dyDescent="0.25">
      <c r="A803" s="27" t="s">
        <v>6590</v>
      </c>
    </row>
    <row r="804" spans="1:1" x14ac:dyDescent="0.25">
      <c r="A804" s="27" t="s">
        <v>5938</v>
      </c>
    </row>
    <row r="805" spans="1:1" x14ac:dyDescent="0.25">
      <c r="A805" s="27" t="s">
        <v>7730</v>
      </c>
    </row>
    <row r="806" spans="1:1" x14ac:dyDescent="0.25">
      <c r="A806" s="27" t="s">
        <v>6280</v>
      </c>
    </row>
    <row r="807" spans="1:1" x14ac:dyDescent="0.25">
      <c r="A807" s="27" t="s">
        <v>6691</v>
      </c>
    </row>
    <row r="808" spans="1:1" x14ac:dyDescent="0.25">
      <c r="A808" s="27" t="s">
        <v>6047</v>
      </c>
    </row>
    <row r="809" spans="1:1" x14ac:dyDescent="0.25">
      <c r="A809" s="27" t="s">
        <v>5760</v>
      </c>
    </row>
    <row r="810" spans="1:1" x14ac:dyDescent="0.25">
      <c r="A810" s="27" t="s">
        <v>7027</v>
      </c>
    </row>
    <row r="811" spans="1:1" x14ac:dyDescent="0.25">
      <c r="A811" s="27" t="s">
        <v>8128</v>
      </c>
    </row>
    <row r="812" spans="1:1" x14ac:dyDescent="0.25">
      <c r="A812" s="27" t="s">
        <v>6361</v>
      </c>
    </row>
    <row r="813" spans="1:1" x14ac:dyDescent="0.25">
      <c r="A813" s="27" t="s">
        <v>5530</v>
      </c>
    </row>
    <row r="814" spans="1:1" x14ac:dyDescent="0.25">
      <c r="A814" s="27" t="s">
        <v>6310</v>
      </c>
    </row>
    <row r="815" spans="1:1" x14ac:dyDescent="0.25">
      <c r="A815" s="27" t="s">
        <v>8651</v>
      </c>
    </row>
    <row r="816" spans="1:1" x14ac:dyDescent="0.25">
      <c r="A816" s="27" t="s">
        <v>5427</v>
      </c>
    </row>
    <row r="817" spans="1:1" x14ac:dyDescent="0.25">
      <c r="A817" s="27" t="s">
        <v>7028</v>
      </c>
    </row>
    <row r="818" spans="1:1" x14ac:dyDescent="0.25">
      <c r="A818" s="27" t="s">
        <v>7956</v>
      </c>
    </row>
    <row r="819" spans="1:1" x14ac:dyDescent="0.25">
      <c r="A819" s="27" t="s">
        <v>6414</v>
      </c>
    </row>
    <row r="820" spans="1:1" x14ac:dyDescent="0.25">
      <c r="A820" s="27" t="s">
        <v>6035</v>
      </c>
    </row>
    <row r="821" spans="1:1" x14ac:dyDescent="0.25">
      <c r="A821" s="27" t="s">
        <v>6576</v>
      </c>
    </row>
    <row r="822" spans="1:1" x14ac:dyDescent="0.25">
      <c r="A822" s="27" t="s">
        <v>8652</v>
      </c>
    </row>
    <row r="823" spans="1:1" x14ac:dyDescent="0.25">
      <c r="A823" s="27" t="s">
        <v>6069</v>
      </c>
    </row>
    <row r="824" spans="1:1" x14ac:dyDescent="0.25">
      <c r="A824" s="27" t="s">
        <v>5899</v>
      </c>
    </row>
    <row r="825" spans="1:1" x14ac:dyDescent="0.25">
      <c r="A825" s="27" t="s">
        <v>5752</v>
      </c>
    </row>
    <row r="826" spans="1:1" x14ac:dyDescent="0.25">
      <c r="A826" s="27" t="s">
        <v>5753</v>
      </c>
    </row>
    <row r="827" spans="1:1" x14ac:dyDescent="0.25">
      <c r="A827" s="27" t="s">
        <v>5459</v>
      </c>
    </row>
    <row r="828" spans="1:1" x14ac:dyDescent="0.25">
      <c r="A828" s="27" t="s">
        <v>6039</v>
      </c>
    </row>
    <row r="829" spans="1:1" x14ac:dyDescent="0.25">
      <c r="A829" s="27" t="s">
        <v>5555</v>
      </c>
    </row>
    <row r="830" spans="1:1" x14ac:dyDescent="0.25">
      <c r="A830" s="27" t="s">
        <v>6314</v>
      </c>
    </row>
    <row r="831" spans="1:1" x14ac:dyDescent="0.25">
      <c r="A831" s="27" t="s">
        <v>6315</v>
      </c>
    </row>
    <row r="832" spans="1:1" x14ac:dyDescent="0.25">
      <c r="A832" s="27" t="s">
        <v>5885</v>
      </c>
    </row>
    <row r="833" spans="1:1" x14ac:dyDescent="0.25">
      <c r="A833" s="27" t="s">
        <v>7663</v>
      </c>
    </row>
    <row r="834" spans="1:1" x14ac:dyDescent="0.25">
      <c r="A834" s="27" t="s">
        <v>5494</v>
      </c>
    </row>
    <row r="835" spans="1:1" x14ac:dyDescent="0.25">
      <c r="A835" s="27" t="s">
        <v>6070</v>
      </c>
    </row>
    <row r="836" spans="1:1" x14ac:dyDescent="0.25">
      <c r="A836" s="27" t="s">
        <v>5603</v>
      </c>
    </row>
    <row r="837" spans="1:1" x14ac:dyDescent="0.25">
      <c r="A837" s="27" t="s">
        <v>5483</v>
      </c>
    </row>
    <row r="838" spans="1:1" x14ac:dyDescent="0.25">
      <c r="A838" s="27" t="s">
        <v>6225</v>
      </c>
    </row>
    <row r="839" spans="1:1" x14ac:dyDescent="0.25">
      <c r="A839" s="27" t="s">
        <v>7029</v>
      </c>
    </row>
    <row r="840" spans="1:1" x14ac:dyDescent="0.25">
      <c r="A840" s="27" t="s">
        <v>6248</v>
      </c>
    </row>
    <row r="841" spans="1:1" x14ac:dyDescent="0.25">
      <c r="A841" s="27" t="s">
        <v>8132</v>
      </c>
    </row>
    <row r="842" spans="1:1" x14ac:dyDescent="0.25">
      <c r="A842" s="27" t="s">
        <v>6271</v>
      </c>
    </row>
    <row r="843" spans="1:1" x14ac:dyDescent="0.25">
      <c r="A843" s="27" t="s">
        <v>6251</v>
      </c>
    </row>
    <row r="844" spans="1:1" x14ac:dyDescent="0.25">
      <c r="A844" s="27" t="s">
        <v>6204</v>
      </c>
    </row>
    <row r="845" spans="1:1" x14ac:dyDescent="0.25">
      <c r="A845" s="27" t="s">
        <v>6588</v>
      </c>
    </row>
    <row r="846" spans="1:1" x14ac:dyDescent="0.25">
      <c r="A846" s="27" t="s">
        <v>8653</v>
      </c>
    </row>
    <row r="847" spans="1:1" x14ac:dyDescent="0.25">
      <c r="A847" s="27" t="s">
        <v>6343</v>
      </c>
    </row>
    <row r="848" spans="1:1" x14ac:dyDescent="0.25">
      <c r="A848" s="27" t="s">
        <v>6342</v>
      </c>
    </row>
    <row r="849" spans="1:1" x14ac:dyDescent="0.25">
      <c r="A849" s="27" t="s">
        <v>6351</v>
      </c>
    </row>
    <row r="850" spans="1:1" x14ac:dyDescent="0.25">
      <c r="A850" s="27" t="s">
        <v>5548</v>
      </c>
    </row>
    <row r="851" spans="1:1" x14ac:dyDescent="0.25">
      <c r="A851" s="27" t="s">
        <v>5777</v>
      </c>
    </row>
    <row r="852" spans="1:1" x14ac:dyDescent="0.25">
      <c r="A852" s="27" t="s">
        <v>5858</v>
      </c>
    </row>
    <row r="853" spans="1:1" x14ac:dyDescent="0.25">
      <c r="A853" s="27" t="s">
        <v>5564</v>
      </c>
    </row>
    <row r="854" spans="1:1" x14ac:dyDescent="0.25">
      <c r="A854" s="27" t="s">
        <v>6145</v>
      </c>
    </row>
    <row r="855" spans="1:1" x14ac:dyDescent="0.25">
      <c r="A855" s="27" t="s">
        <v>8141</v>
      </c>
    </row>
    <row r="856" spans="1:1" x14ac:dyDescent="0.25">
      <c r="A856" s="27" t="s">
        <v>8145</v>
      </c>
    </row>
    <row r="857" spans="1:1" x14ac:dyDescent="0.25">
      <c r="A857" s="27" t="s">
        <v>6294</v>
      </c>
    </row>
    <row r="858" spans="1:1" x14ac:dyDescent="0.25">
      <c r="A858" s="27" t="s">
        <v>6289</v>
      </c>
    </row>
    <row r="859" spans="1:1" x14ac:dyDescent="0.25">
      <c r="A859" s="27" t="s">
        <v>5861</v>
      </c>
    </row>
    <row r="860" spans="1:1" x14ac:dyDescent="0.25">
      <c r="A860" s="27" t="s">
        <v>5781</v>
      </c>
    </row>
    <row r="861" spans="1:1" x14ac:dyDescent="0.25">
      <c r="A861" s="27" t="s">
        <v>5581</v>
      </c>
    </row>
    <row r="862" spans="1:1" x14ac:dyDescent="0.25">
      <c r="A862" s="27" t="s">
        <v>6671</v>
      </c>
    </row>
    <row r="863" spans="1:1" x14ac:dyDescent="0.25">
      <c r="A863" s="27" t="s">
        <v>5848</v>
      </c>
    </row>
    <row r="864" spans="1:1" x14ac:dyDescent="0.25">
      <c r="A864" s="27" t="s">
        <v>5679</v>
      </c>
    </row>
    <row r="865" spans="1:1" x14ac:dyDescent="0.25">
      <c r="A865" s="27" t="s">
        <v>7030</v>
      </c>
    </row>
    <row r="866" spans="1:1" x14ac:dyDescent="0.25">
      <c r="A866" s="27" t="s">
        <v>6726</v>
      </c>
    </row>
    <row r="867" spans="1:1" x14ac:dyDescent="0.25">
      <c r="A867" s="27" t="s">
        <v>5945</v>
      </c>
    </row>
    <row r="868" spans="1:1" x14ac:dyDescent="0.25">
      <c r="A868" s="27" t="s">
        <v>5944</v>
      </c>
    </row>
    <row r="869" spans="1:1" x14ac:dyDescent="0.25">
      <c r="A869" s="27" t="s">
        <v>5943</v>
      </c>
    </row>
    <row r="870" spans="1:1" x14ac:dyDescent="0.25">
      <c r="A870" s="27" t="s">
        <v>5946</v>
      </c>
    </row>
    <row r="871" spans="1:1" x14ac:dyDescent="0.25">
      <c r="A871" s="27" t="s">
        <v>5955</v>
      </c>
    </row>
    <row r="872" spans="1:1" x14ac:dyDescent="0.25">
      <c r="A872" s="27" t="s">
        <v>5961</v>
      </c>
    </row>
    <row r="873" spans="1:1" x14ac:dyDescent="0.25">
      <c r="A873" s="27" t="s">
        <v>5964</v>
      </c>
    </row>
    <row r="874" spans="1:1" x14ac:dyDescent="0.25">
      <c r="A874" s="27" t="s">
        <v>5956</v>
      </c>
    </row>
    <row r="875" spans="1:1" x14ac:dyDescent="0.25">
      <c r="A875" s="27" t="s">
        <v>5960</v>
      </c>
    </row>
    <row r="876" spans="1:1" x14ac:dyDescent="0.25">
      <c r="A876" s="27" t="s">
        <v>5954</v>
      </c>
    </row>
    <row r="877" spans="1:1" x14ac:dyDescent="0.25">
      <c r="A877" s="27" t="s">
        <v>5959</v>
      </c>
    </row>
    <row r="878" spans="1:1" x14ac:dyDescent="0.25">
      <c r="A878" s="27" t="s">
        <v>5962</v>
      </c>
    </row>
    <row r="879" spans="1:1" x14ac:dyDescent="0.25">
      <c r="A879" s="27" t="s">
        <v>5951</v>
      </c>
    </row>
    <row r="880" spans="1:1" x14ac:dyDescent="0.25">
      <c r="A880" s="27" t="s">
        <v>5965</v>
      </c>
    </row>
    <row r="881" spans="1:1" x14ac:dyDescent="0.25">
      <c r="A881" s="27" t="s">
        <v>5963</v>
      </c>
    </row>
    <row r="882" spans="1:1" x14ac:dyDescent="0.25">
      <c r="A882" s="27" t="s">
        <v>5957</v>
      </c>
    </row>
    <row r="883" spans="1:1" x14ac:dyDescent="0.25">
      <c r="A883" s="27" t="s">
        <v>5952</v>
      </c>
    </row>
    <row r="884" spans="1:1" x14ac:dyDescent="0.25">
      <c r="A884" s="27" t="s">
        <v>5953</v>
      </c>
    </row>
    <row r="885" spans="1:1" x14ac:dyDescent="0.25">
      <c r="A885" s="27" t="s">
        <v>5966</v>
      </c>
    </row>
    <row r="886" spans="1:1" x14ac:dyDescent="0.25">
      <c r="A886" s="27" t="s">
        <v>5950</v>
      </c>
    </row>
    <row r="887" spans="1:1" x14ac:dyDescent="0.25">
      <c r="A887" s="27" t="s">
        <v>5947</v>
      </c>
    </row>
    <row r="888" spans="1:1" x14ac:dyDescent="0.25">
      <c r="A888" s="27" t="s">
        <v>5948</v>
      </c>
    </row>
    <row r="889" spans="1:1" x14ac:dyDescent="0.25">
      <c r="A889" s="27" t="s">
        <v>5958</v>
      </c>
    </row>
    <row r="890" spans="1:1" x14ac:dyDescent="0.25">
      <c r="A890" s="27" t="s">
        <v>7681</v>
      </c>
    </row>
    <row r="891" spans="1:1" x14ac:dyDescent="0.25">
      <c r="A891" s="27" t="s">
        <v>6464</v>
      </c>
    </row>
    <row r="892" spans="1:1" x14ac:dyDescent="0.25">
      <c r="A892" s="27" t="s">
        <v>6064</v>
      </c>
    </row>
    <row r="893" spans="1:1" x14ac:dyDescent="0.25">
      <c r="A893" s="27" t="s">
        <v>6619</v>
      </c>
    </row>
    <row r="894" spans="1:1" x14ac:dyDescent="0.25">
      <c r="A894" s="27" t="s">
        <v>6472</v>
      </c>
    </row>
    <row r="895" spans="1:1" x14ac:dyDescent="0.25">
      <c r="A895" s="27" t="s">
        <v>6130</v>
      </c>
    </row>
    <row r="896" spans="1:1" x14ac:dyDescent="0.25">
      <c r="A896" s="27" t="s">
        <v>6543</v>
      </c>
    </row>
    <row r="897" spans="1:1" x14ac:dyDescent="0.25">
      <c r="A897" s="27" t="s">
        <v>6544</v>
      </c>
    </row>
    <row r="898" spans="1:1" x14ac:dyDescent="0.25">
      <c r="A898" s="27" t="s">
        <v>7031</v>
      </c>
    </row>
    <row r="899" spans="1:1" x14ac:dyDescent="0.25">
      <c r="A899" s="27" t="s">
        <v>6287</v>
      </c>
    </row>
    <row r="900" spans="1:1" x14ac:dyDescent="0.25">
      <c r="A900" s="27" t="s">
        <v>5507</v>
      </c>
    </row>
    <row r="901" spans="1:1" x14ac:dyDescent="0.25">
      <c r="A901" s="27" t="s">
        <v>5686</v>
      </c>
    </row>
    <row r="902" spans="1:1" x14ac:dyDescent="0.25">
      <c r="A902" s="27" t="s">
        <v>6455</v>
      </c>
    </row>
    <row r="903" spans="1:1" x14ac:dyDescent="0.25">
      <c r="A903" s="27" t="s">
        <v>5867</v>
      </c>
    </row>
    <row r="904" spans="1:1" x14ac:dyDescent="0.25">
      <c r="A904" s="27" t="s">
        <v>6281</v>
      </c>
    </row>
    <row r="905" spans="1:1" x14ac:dyDescent="0.25">
      <c r="A905" s="27" t="s">
        <v>5631</v>
      </c>
    </row>
    <row r="906" spans="1:1" x14ac:dyDescent="0.25">
      <c r="A906" s="27" t="s">
        <v>7975</v>
      </c>
    </row>
    <row r="907" spans="1:1" x14ac:dyDescent="0.25">
      <c r="A907" s="27" t="s">
        <v>5472</v>
      </c>
    </row>
    <row r="908" spans="1:1" x14ac:dyDescent="0.25">
      <c r="A908" s="27" t="s">
        <v>5900</v>
      </c>
    </row>
    <row r="909" spans="1:1" x14ac:dyDescent="0.25">
      <c r="A909" s="27" t="s">
        <v>7745</v>
      </c>
    </row>
    <row r="910" spans="1:1" x14ac:dyDescent="0.25">
      <c r="A910" s="27" t="s">
        <v>5926</v>
      </c>
    </row>
    <row r="911" spans="1:1" x14ac:dyDescent="0.25">
      <c r="A911" s="27" t="s">
        <v>6151</v>
      </c>
    </row>
    <row r="912" spans="1:1" x14ac:dyDescent="0.25">
      <c r="A912" s="27" t="s">
        <v>8149</v>
      </c>
    </row>
    <row r="913" spans="1:1" x14ac:dyDescent="0.25">
      <c r="A913" s="27" t="s">
        <v>5822</v>
      </c>
    </row>
    <row r="914" spans="1:1" x14ac:dyDescent="0.25">
      <c r="A914" s="27" t="s">
        <v>7966</v>
      </c>
    </row>
    <row r="915" spans="1:1" x14ac:dyDescent="0.25">
      <c r="A915" s="27" t="s">
        <v>5568</v>
      </c>
    </row>
    <row r="916" spans="1:1" x14ac:dyDescent="0.25">
      <c r="A916" s="27" t="s">
        <v>6001</v>
      </c>
    </row>
    <row r="917" spans="1:1" x14ac:dyDescent="0.25">
      <c r="A917" s="27" t="s">
        <v>6362</v>
      </c>
    </row>
    <row r="918" spans="1:1" x14ac:dyDescent="0.25">
      <c r="A918" s="27" t="s">
        <v>6015</v>
      </c>
    </row>
    <row r="919" spans="1:1" x14ac:dyDescent="0.25">
      <c r="A919" s="27" t="s">
        <v>6533</v>
      </c>
    </row>
    <row r="920" spans="1:1" x14ac:dyDescent="0.25">
      <c r="A920" s="27" t="s">
        <v>6474</v>
      </c>
    </row>
    <row r="921" spans="1:1" x14ac:dyDescent="0.25">
      <c r="A921" s="27" t="s">
        <v>6739</v>
      </c>
    </row>
    <row r="922" spans="1:1" x14ac:dyDescent="0.25">
      <c r="A922" s="27" t="s">
        <v>6256</v>
      </c>
    </row>
    <row r="923" spans="1:1" x14ac:dyDescent="0.25">
      <c r="A923" s="27" t="s">
        <v>7707</v>
      </c>
    </row>
    <row r="924" spans="1:1" x14ac:dyDescent="0.25">
      <c r="A924" s="27" t="s">
        <v>7706</v>
      </c>
    </row>
    <row r="925" spans="1:1" x14ac:dyDescent="0.25">
      <c r="A925" s="27" t="s">
        <v>6626</v>
      </c>
    </row>
    <row r="926" spans="1:1" x14ac:dyDescent="0.25">
      <c r="A926" s="27" t="s">
        <v>7686</v>
      </c>
    </row>
    <row r="927" spans="1:1" x14ac:dyDescent="0.25">
      <c r="A927" s="27" t="s">
        <v>7032</v>
      </c>
    </row>
    <row r="928" spans="1:1" x14ac:dyDescent="0.25">
      <c r="A928" s="27" t="s">
        <v>6360</v>
      </c>
    </row>
    <row r="929" spans="1:1" x14ac:dyDescent="0.25">
      <c r="A929" s="27" t="s">
        <v>6202</v>
      </c>
    </row>
    <row r="930" spans="1:1" x14ac:dyDescent="0.25">
      <c r="A930" s="27" t="s">
        <v>6201</v>
      </c>
    </row>
    <row r="931" spans="1:1" x14ac:dyDescent="0.25">
      <c r="A931" s="27" t="s">
        <v>7698</v>
      </c>
    </row>
    <row r="932" spans="1:1" x14ac:dyDescent="0.25">
      <c r="A932" s="27" t="s">
        <v>7669</v>
      </c>
    </row>
    <row r="933" spans="1:1" x14ac:dyDescent="0.25">
      <c r="A933" s="27" t="s">
        <v>7033</v>
      </c>
    </row>
    <row r="934" spans="1:1" x14ac:dyDescent="0.25">
      <c r="A934" s="27" t="s">
        <v>5827</v>
      </c>
    </row>
    <row r="935" spans="1:1" x14ac:dyDescent="0.25">
      <c r="A935" s="27" t="s">
        <v>5531</v>
      </c>
    </row>
    <row r="936" spans="1:1" x14ac:dyDescent="0.25">
      <c r="A936" s="27" t="s">
        <v>7671</v>
      </c>
    </row>
    <row r="937" spans="1:1" x14ac:dyDescent="0.25">
      <c r="A937" s="27" t="s">
        <v>5460</v>
      </c>
    </row>
    <row r="938" spans="1:1" x14ac:dyDescent="0.25">
      <c r="A938" s="27" t="s">
        <v>5487</v>
      </c>
    </row>
    <row r="939" spans="1:1" x14ac:dyDescent="0.25">
      <c r="A939" s="27" t="s">
        <v>6205</v>
      </c>
    </row>
    <row r="940" spans="1:1" x14ac:dyDescent="0.25">
      <c r="A940" s="27" t="s">
        <v>5723</v>
      </c>
    </row>
    <row r="941" spans="1:1" x14ac:dyDescent="0.25">
      <c r="A941" s="27" t="s">
        <v>5941</v>
      </c>
    </row>
    <row r="942" spans="1:1" x14ac:dyDescent="0.25">
      <c r="A942" s="27" t="s">
        <v>6484</v>
      </c>
    </row>
    <row r="943" spans="1:1" x14ac:dyDescent="0.25">
      <c r="A943" s="27" t="s">
        <v>5638</v>
      </c>
    </row>
    <row r="944" spans="1:1" x14ac:dyDescent="0.25">
      <c r="A944" s="27" t="s">
        <v>6232</v>
      </c>
    </row>
    <row r="945" spans="1:1" x14ac:dyDescent="0.25">
      <c r="A945" s="27" t="s">
        <v>6233</v>
      </c>
    </row>
    <row r="946" spans="1:1" x14ac:dyDescent="0.25">
      <c r="A946" s="27" t="s">
        <v>6656</v>
      </c>
    </row>
    <row r="947" spans="1:1" x14ac:dyDescent="0.25">
      <c r="A947" s="27" t="s">
        <v>8654</v>
      </c>
    </row>
    <row r="948" spans="1:1" x14ac:dyDescent="0.25">
      <c r="A948" s="27" t="s">
        <v>6542</v>
      </c>
    </row>
    <row r="949" spans="1:1" x14ac:dyDescent="0.25">
      <c r="A949" s="27" t="s">
        <v>7034</v>
      </c>
    </row>
    <row r="950" spans="1:1" x14ac:dyDescent="0.25">
      <c r="A950" s="27" t="s">
        <v>5532</v>
      </c>
    </row>
    <row r="951" spans="1:1" x14ac:dyDescent="0.25">
      <c r="A951" s="27" t="s">
        <v>6630</v>
      </c>
    </row>
    <row r="952" spans="1:1" x14ac:dyDescent="0.25">
      <c r="A952" s="27" t="s">
        <v>6646</v>
      </c>
    </row>
    <row r="953" spans="1:1" x14ac:dyDescent="0.25">
      <c r="A953" s="27" t="s">
        <v>8655</v>
      </c>
    </row>
    <row r="954" spans="1:1" x14ac:dyDescent="0.25">
      <c r="A954" s="27" t="s">
        <v>5542</v>
      </c>
    </row>
    <row r="955" spans="1:1" x14ac:dyDescent="0.25">
      <c r="A955" s="27" t="s">
        <v>6334</v>
      </c>
    </row>
    <row r="956" spans="1:1" x14ac:dyDescent="0.25">
      <c r="A956" s="27" t="s">
        <v>6390</v>
      </c>
    </row>
    <row r="957" spans="1:1" x14ac:dyDescent="0.25">
      <c r="A957" s="27" t="s">
        <v>7930</v>
      </c>
    </row>
    <row r="958" spans="1:1" x14ac:dyDescent="0.25">
      <c r="A958" s="27" t="s">
        <v>6639</v>
      </c>
    </row>
    <row r="959" spans="1:1" x14ac:dyDescent="0.25">
      <c r="A959" s="27" t="s">
        <v>7668</v>
      </c>
    </row>
    <row r="960" spans="1:1" x14ac:dyDescent="0.25">
      <c r="A960" s="27" t="s">
        <v>6022</v>
      </c>
    </row>
    <row r="961" spans="1:1" x14ac:dyDescent="0.25">
      <c r="A961" s="27" t="s">
        <v>5927</v>
      </c>
    </row>
    <row r="962" spans="1:1" x14ac:dyDescent="0.25">
      <c r="A962" s="27" t="s">
        <v>8656</v>
      </c>
    </row>
    <row r="963" spans="1:1" x14ac:dyDescent="0.25">
      <c r="A963" s="27" t="s">
        <v>5533</v>
      </c>
    </row>
    <row r="964" spans="1:1" x14ac:dyDescent="0.25">
      <c r="A964" s="27" t="s">
        <v>5923</v>
      </c>
    </row>
    <row r="965" spans="1:1" x14ac:dyDescent="0.25">
      <c r="A965" s="27" t="s">
        <v>5901</v>
      </c>
    </row>
    <row r="966" spans="1:1" x14ac:dyDescent="0.25">
      <c r="A966" s="27" t="s">
        <v>6486</v>
      </c>
    </row>
    <row r="967" spans="1:1" x14ac:dyDescent="0.25">
      <c r="A967" s="27" t="s">
        <v>6485</v>
      </c>
    </row>
    <row r="968" spans="1:1" x14ac:dyDescent="0.25">
      <c r="A968" s="27" t="s">
        <v>6643</v>
      </c>
    </row>
    <row r="969" spans="1:1" x14ac:dyDescent="0.25">
      <c r="A969" s="27" t="s">
        <v>5534</v>
      </c>
    </row>
    <row r="970" spans="1:1" x14ac:dyDescent="0.25">
      <c r="A970" s="27" t="s">
        <v>7035</v>
      </c>
    </row>
    <row r="971" spans="1:1" x14ac:dyDescent="0.25">
      <c r="A971" s="27" t="s">
        <v>5413</v>
      </c>
    </row>
    <row r="972" spans="1:1" x14ac:dyDescent="0.25">
      <c r="A972" s="27" t="s">
        <v>5401</v>
      </c>
    </row>
    <row r="973" spans="1:1" x14ac:dyDescent="0.25">
      <c r="A973" s="27" t="s">
        <v>7919</v>
      </c>
    </row>
    <row r="974" spans="1:1" x14ac:dyDescent="0.25">
      <c r="A974" s="27" t="s">
        <v>6465</v>
      </c>
    </row>
    <row r="975" spans="1:1" x14ac:dyDescent="0.25">
      <c r="A975" s="27" t="s">
        <v>5455</v>
      </c>
    </row>
    <row r="976" spans="1:1" x14ac:dyDescent="0.25">
      <c r="A976" s="27" t="s">
        <v>6391</v>
      </c>
    </row>
    <row r="977" spans="1:1" x14ac:dyDescent="0.25">
      <c r="A977" s="27" t="s">
        <v>6066</v>
      </c>
    </row>
    <row r="978" spans="1:1" x14ac:dyDescent="0.25">
      <c r="A978" s="27" t="s">
        <v>5549</v>
      </c>
    </row>
    <row r="979" spans="1:1" x14ac:dyDescent="0.25">
      <c r="A979" s="27" t="s">
        <v>5975</v>
      </c>
    </row>
    <row r="980" spans="1:1" x14ac:dyDescent="0.25">
      <c r="A980" s="27" t="s">
        <v>5977</v>
      </c>
    </row>
    <row r="981" spans="1:1" x14ac:dyDescent="0.25">
      <c r="A981" s="27" t="s">
        <v>5559</v>
      </c>
    </row>
    <row r="982" spans="1:1" x14ac:dyDescent="0.25">
      <c r="A982" s="27" t="s">
        <v>5982</v>
      </c>
    </row>
    <row r="983" spans="1:1" x14ac:dyDescent="0.25">
      <c r="A983" s="27" t="s">
        <v>7939</v>
      </c>
    </row>
    <row r="984" spans="1:1" x14ac:dyDescent="0.25">
      <c r="A984" s="27" t="s">
        <v>6162</v>
      </c>
    </row>
    <row r="985" spans="1:1" x14ac:dyDescent="0.25">
      <c r="A985" s="27" t="s">
        <v>5981</v>
      </c>
    </row>
    <row r="986" spans="1:1" x14ac:dyDescent="0.25">
      <c r="A986" s="27" t="s">
        <v>5980</v>
      </c>
    </row>
    <row r="987" spans="1:1" x14ac:dyDescent="0.25">
      <c r="A987" s="27" t="s">
        <v>5978</v>
      </c>
    </row>
    <row r="988" spans="1:1" x14ac:dyDescent="0.25">
      <c r="A988" s="27" t="s">
        <v>5979</v>
      </c>
    </row>
    <row r="989" spans="1:1" x14ac:dyDescent="0.25">
      <c r="A989" s="27" t="s">
        <v>5976</v>
      </c>
    </row>
    <row r="990" spans="1:1" x14ac:dyDescent="0.25">
      <c r="A990" s="27" t="s">
        <v>6420</v>
      </c>
    </row>
    <row r="991" spans="1:1" x14ac:dyDescent="0.25">
      <c r="A991" s="27" t="s">
        <v>6569</v>
      </c>
    </row>
    <row r="992" spans="1:1" x14ac:dyDescent="0.25">
      <c r="A992" s="27" t="s">
        <v>5855</v>
      </c>
    </row>
    <row r="993" spans="1:1" x14ac:dyDescent="0.25">
      <c r="A993" s="27" t="s">
        <v>7934</v>
      </c>
    </row>
    <row r="994" spans="1:1" x14ac:dyDescent="0.25">
      <c r="A994" s="27" t="s">
        <v>5856</v>
      </c>
    </row>
    <row r="995" spans="1:1" x14ac:dyDescent="0.25">
      <c r="A995" s="27" t="s">
        <v>5481</v>
      </c>
    </row>
    <row r="996" spans="1:1" x14ac:dyDescent="0.25">
      <c r="A996" s="27" t="s">
        <v>6392</v>
      </c>
    </row>
    <row r="997" spans="1:1" x14ac:dyDescent="0.25">
      <c r="A997" s="27" t="s">
        <v>6573</v>
      </c>
    </row>
    <row r="998" spans="1:1" x14ac:dyDescent="0.25">
      <c r="A998" s="27" t="s">
        <v>11528</v>
      </c>
    </row>
    <row r="999" spans="1:1" x14ac:dyDescent="0.25">
      <c r="A999" s="27" t="s">
        <v>8155</v>
      </c>
    </row>
    <row r="1000" spans="1:1" x14ac:dyDescent="0.25">
      <c r="A1000" s="27" t="s">
        <v>5453</v>
      </c>
    </row>
    <row r="1001" spans="1:1" x14ac:dyDescent="0.25">
      <c r="A1001" s="27" t="s">
        <v>6085</v>
      </c>
    </row>
    <row r="1002" spans="1:1" x14ac:dyDescent="0.25">
      <c r="A1002" s="27" t="s">
        <v>7036</v>
      </c>
    </row>
    <row r="1003" spans="1:1" x14ac:dyDescent="0.25">
      <c r="A1003" s="27" t="s">
        <v>5387</v>
      </c>
    </row>
    <row r="1004" spans="1:1" x14ac:dyDescent="0.25">
      <c r="A1004" s="27" t="s">
        <v>8161</v>
      </c>
    </row>
    <row r="1005" spans="1:1" x14ac:dyDescent="0.25">
      <c r="A1005" s="27" t="s">
        <v>6288</v>
      </c>
    </row>
    <row r="1006" spans="1:1" x14ac:dyDescent="0.25">
      <c r="A1006" s="27" t="s">
        <v>5902</v>
      </c>
    </row>
    <row r="1007" spans="1:1" x14ac:dyDescent="0.25">
      <c r="A1007" s="27" t="s">
        <v>6500</v>
      </c>
    </row>
    <row r="1008" spans="1:1" x14ac:dyDescent="0.25">
      <c r="A1008" s="27" t="s">
        <v>6393</v>
      </c>
    </row>
    <row r="1009" spans="1:1" x14ac:dyDescent="0.25">
      <c r="A1009" s="27" t="s">
        <v>6449</v>
      </c>
    </row>
    <row r="1010" spans="1:1" x14ac:dyDescent="0.25">
      <c r="A1010" s="27" t="s">
        <v>6447</v>
      </c>
    </row>
    <row r="1011" spans="1:1" x14ac:dyDescent="0.25">
      <c r="A1011" s="27" t="s">
        <v>6083</v>
      </c>
    </row>
    <row r="1012" spans="1:1" x14ac:dyDescent="0.25">
      <c r="A1012" s="27" t="s">
        <v>6124</v>
      </c>
    </row>
    <row r="1013" spans="1:1" x14ac:dyDescent="0.25">
      <c r="A1013" s="27" t="s">
        <v>6137</v>
      </c>
    </row>
    <row r="1014" spans="1:1" x14ac:dyDescent="0.25">
      <c r="A1014" s="27" t="s">
        <v>7971</v>
      </c>
    </row>
    <row r="1015" spans="1:1" x14ac:dyDescent="0.25">
      <c r="A1015" s="27" t="s">
        <v>6579</v>
      </c>
    </row>
    <row r="1016" spans="1:1" x14ac:dyDescent="0.25">
      <c r="A1016" s="27" t="s">
        <v>8657</v>
      </c>
    </row>
    <row r="1017" spans="1:1" x14ac:dyDescent="0.25">
      <c r="A1017" s="27" t="s">
        <v>11514</v>
      </c>
    </row>
    <row r="1018" spans="1:1" x14ac:dyDescent="0.25">
      <c r="A1018" s="27" t="s">
        <v>8165</v>
      </c>
    </row>
    <row r="1019" spans="1:1" x14ac:dyDescent="0.25">
      <c r="A1019" s="27" t="s">
        <v>6459</v>
      </c>
    </row>
    <row r="1020" spans="1:1" x14ac:dyDescent="0.25">
      <c r="A1020" s="27" t="s">
        <v>6438</v>
      </c>
    </row>
    <row r="1021" spans="1:1" x14ac:dyDescent="0.25">
      <c r="A1021" s="27" t="s">
        <v>5784</v>
      </c>
    </row>
    <row r="1022" spans="1:1" x14ac:dyDescent="0.25">
      <c r="A1022" s="27" t="s">
        <v>6394</v>
      </c>
    </row>
    <row r="1023" spans="1:1" x14ac:dyDescent="0.25">
      <c r="A1023" s="27" t="s">
        <v>5620</v>
      </c>
    </row>
    <row r="1024" spans="1:1" x14ac:dyDescent="0.25">
      <c r="A1024" s="27" t="s">
        <v>6692</v>
      </c>
    </row>
    <row r="1025" spans="1:1" x14ac:dyDescent="0.25">
      <c r="A1025" s="27" t="s">
        <v>6562</v>
      </c>
    </row>
    <row r="1026" spans="1:1" x14ac:dyDescent="0.25">
      <c r="A1026" s="27" t="s">
        <v>6632</v>
      </c>
    </row>
    <row r="1027" spans="1:1" x14ac:dyDescent="0.25">
      <c r="A1027" s="27" t="s">
        <v>5849</v>
      </c>
    </row>
    <row r="1028" spans="1:1" x14ac:dyDescent="0.25">
      <c r="A1028" s="27" t="s">
        <v>6374</v>
      </c>
    </row>
    <row r="1029" spans="1:1" x14ac:dyDescent="0.25">
      <c r="A1029" s="27" t="s">
        <v>5903</v>
      </c>
    </row>
    <row r="1030" spans="1:1" x14ac:dyDescent="0.25">
      <c r="A1030" s="27" t="s">
        <v>6621</v>
      </c>
    </row>
    <row r="1031" spans="1:1" x14ac:dyDescent="0.25">
      <c r="A1031" s="27" t="s">
        <v>6623</v>
      </c>
    </row>
    <row r="1032" spans="1:1" x14ac:dyDescent="0.25">
      <c r="A1032" s="27" t="s">
        <v>6622</v>
      </c>
    </row>
    <row r="1033" spans="1:1" x14ac:dyDescent="0.25">
      <c r="A1033" s="27" t="s">
        <v>6115</v>
      </c>
    </row>
    <row r="1034" spans="1:1" x14ac:dyDescent="0.25">
      <c r="A1034" s="27" t="s">
        <v>6560</v>
      </c>
    </row>
    <row r="1035" spans="1:1" x14ac:dyDescent="0.25">
      <c r="A1035" s="27" t="s">
        <v>6016</v>
      </c>
    </row>
    <row r="1036" spans="1:1" x14ac:dyDescent="0.25">
      <c r="A1036" s="27" t="s">
        <v>6040</v>
      </c>
    </row>
    <row r="1037" spans="1:1" x14ac:dyDescent="0.25">
      <c r="A1037" s="27" t="s">
        <v>6664</v>
      </c>
    </row>
    <row r="1038" spans="1:1" x14ac:dyDescent="0.25">
      <c r="A1038" s="27" t="s">
        <v>6665</v>
      </c>
    </row>
    <row r="1039" spans="1:1" x14ac:dyDescent="0.25">
      <c r="A1039" s="27" t="s">
        <v>6606</v>
      </c>
    </row>
    <row r="1040" spans="1:1" x14ac:dyDescent="0.25">
      <c r="A1040" s="27" t="s">
        <v>6123</v>
      </c>
    </row>
    <row r="1041" spans="1:1" x14ac:dyDescent="0.25">
      <c r="A1041" s="27" t="s">
        <v>6421</v>
      </c>
    </row>
    <row r="1042" spans="1:1" x14ac:dyDescent="0.25">
      <c r="A1042" s="27" t="s">
        <v>7037</v>
      </c>
    </row>
    <row r="1043" spans="1:1" x14ac:dyDescent="0.25">
      <c r="A1043" s="27" t="s">
        <v>5396</v>
      </c>
    </row>
    <row r="1044" spans="1:1" x14ac:dyDescent="0.25">
      <c r="A1044" s="27" t="s">
        <v>5443</v>
      </c>
    </row>
    <row r="1045" spans="1:1" x14ac:dyDescent="0.25">
      <c r="A1045" s="27" t="s">
        <v>5985</v>
      </c>
    </row>
    <row r="1046" spans="1:1" x14ac:dyDescent="0.25">
      <c r="A1046" s="27" t="s">
        <v>5557</v>
      </c>
    </row>
    <row r="1047" spans="1:1" x14ac:dyDescent="0.25">
      <c r="A1047" s="27" t="s">
        <v>5725</v>
      </c>
    </row>
    <row r="1048" spans="1:1" x14ac:dyDescent="0.25">
      <c r="A1048" s="27" t="s">
        <v>5669</v>
      </c>
    </row>
    <row r="1049" spans="1:1" x14ac:dyDescent="0.25">
      <c r="A1049" s="27" t="s">
        <v>5577</v>
      </c>
    </row>
    <row r="1050" spans="1:1" x14ac:dyDescent="0.25">
      <c r="A1050" s="27" t="s">
        <v>6213</v>
      </c>
    </row>
    <row r="1051" spans="1:1" x14ac:dyDescent="0.25">
      <c r="A1051" s="27" t="s">
        <v>5590</v>
      </c>
    </row>
    <row r="1052" spans="1:1" x14ac:dyDescent="0.25">
      <c r="A1052" s="27" t="s">
        <v>6468</v>
      </c>
    </row>
    <row r="1053" spans="1:1" x14ac:dyDescent="0.25">
      <c r="A1053" s="27" t="s">
        <v>5389</v>
      </c>
    </row>
    <row r="1054" spans="1:1" x14ac:dyDescent="0.25">
      <c r="A1054" s="27" t="s">
        <v>6714</v>
      </c>
    </row>
    <row r="1055" spans="1:1" x14ac:dyDescent="0.25">
      <c r="A1055" s="27" t="s">
        <v>5655</v>
      </c>
    </row>
    <row r="1056" spans="1:1" x14ac:dyDescent="0.25">
      <c r="A1056" s="27" t="s">
        <v>8658</v>
      </c>
    </row>
    <row r="1057" spans="1:1" x14ac:dyDescent="0.25">
      <c r="A1057" s="27" t="s">
        <v>6602</v>
      </c>
    </row>
    <row r="1058" spans="1:1" x14ac:dyDescent="0.25">
      <c r="A1058" s="27" t="s">
        <v>5674</v>
      </c>
    </row>
    <row r="1059" spans="1:1" x14ac:dyDescent="0.25">
      <c r="A1059" s="27" t="s">
        <v>5641</v>
      </c>
    </row>
    <row r="1060" spans="1:1" x14ac:dyDescent="0.25">
      <c r="A1060" s="27" t="s">
        <v>7673</v>
      </c>
    </row>
    <row r="1061" spans="1:1" x14ac:dyDescent="0.25">
      <c r="A1061" s="27" t="s">
        <v>6109</v>
      </c>
    </row>
    <row r="1062" spans="1:1" x14ac:dyDescent="0.25">
      <c r="A1062" s="27" t="s">
        <v>7736</v>
      </c>
    </row>
    <row r="1063" spans="1:1" x14ac:dyDescent="0.25">
      <c r="A1063" s="27" t="s">
        <v>6645</v>
      </c>
    </row>
    <row r="1064" spans="1:1" x14ac:dyDescent="0.25">
      <c r="A1064" s="27" t="s">
        <v>7670</v>
      </c>
    </row>
    <row r="1065" spans="1:1" x14ac:dyDescent="0.25">
      <c r="A1065" s="27" t="s">
        <v>5999</v>
      </c>
    </row>
    <row r="1066" spans="1:1" x14ac:dyDescent="0.25">
      <c r="A1066" s="27" t="s">
        <v>11509</v>
      </c>
    </row>
    <row r="1067" spans="1:1" x14ac:dyDescent="0.25">
      <c r="A1067" s="27" t="s">
        <v>6262</v>
      </c>
    </row>
    <row r="1068" spans="1:1" x14ac:dyDescent="0.25">
      <c r="A1068" s="27" t="s">
        <v>6395</v>
      </c>
    </row>
    <row r="1069" spans="1:1" x14ac:dyDescent="0.25">
      <c r="A1069" s="27" t="s">
        <v>6234</v>
      </c>
    </row>
    <row r="1070" spans="1:1" x14ac:dyDescent="0.25">
      <c r="A1070" s="27" t="s">
        <v>6134</v>
      </c>
    </row>
    <row r="1071" spans="1:1" x14ac:dyDescent="0.25">
      <c r="A1071" s="27" t="s">
        <v>6396</v>
      </c>
    </row>
    <row r="1072" spans="1:1" x14ac:dyDescent="0.25">
      <c r="A1072" s="27" t="s">
        <v>6679</v>
      </c>
    </row>
    <row r="1073" spans="1:1" x14ac:dyDescent="0.25">
      <c r="A1073" s="27" t="s">
        <v>6680</v>
      </c>
    </row>
    <row r="1074" spans="1:1" x14ac:dyDescent="0.25">
      <c r="A1074" s="27" t="s">
        <v>6678</v>
      </c>
    </row>
    <row r="1075" spans="1:1" x14ac:dyDescent="0.25">
      <c r="A1075" s="27" t="s">
        <v>5813</v>
      </c>
    </row>
    <row r="1076" spans="1:1" x14ac:dyDescent="0.25">
      <c r="A1076" s="27" t="s">
        <v>6206</v>
      </c>
    </row>
    <row r="1077" spans="1:1" x14ac:dyDescent="0.25">
      <c r="A1077" s="27" t="s">
        <v>6487</v>
      </c>
    </row>
    <row r="1078" spans="1:1" x14ac:dyDescent="0.25">
      <c r="A1078" s="27" t="s">
        <v>6397</v>
      </c>
    </row>
    <row r="1079" spans="1:1" x14ac:dyDescent="0.25">
      <c r="A1079" s="27" t="s">
        <v>5886</v>
      </c>
    </row>
    <row r="1080" spans="1:1" x14ac:dyDescent="0.25">
      <c r="A1080" s="27" t="s">
        <v>5847</v>
      </c>
    </row>
    <row r="1081" spans="1:1" x14ac:dyDescent="0.25">
      <c r="A1081" s="27" t="s">
        <v>6355</v>
      </c>
    </row>
    <row r="1082" spans="1:1" x14ac:dyDescent="0.25">
      <c r="A1082" s="27" t="s">
        <v>6331</v>
      </c>
    </row>
    <row r="1083" spans="1:1" x14ac:dyDescent="0.25">
      <c r="A1083" s="27" t="s">
        <v>8659</v>
      </c>
    </row>
    <row r="1084" spans="1:1" x14ac:dyDescent="0.25">
      <c r="A1084" s="27" t="s">
        <v>8660</v>
      </c>
    </row>
    <row r="1085" spans="1:1" x14ac:dyDescent="0.25">
      <c r="A1085" s="27" t="s">
        <v>6308</v>
      </c>
    </row>
    <row r="1086" spans="1:1" x14ac:dyDescent="0.25">
      <c r="A1086" s="27" t="s">
        <v>6305</v>
      </c>
    </row>
    <row r="1087" spans="1:1" x14ac:dyDescent="0.25">
      <c r="A1087" s="27" t="s">
        <v>5694</v>
      </c>
    </row>
    <row r="1088" spans="1:1" x14ac:dyDescent="0.25">
      <c r="A1088" s="27" t="s">
        <v>6304</v>
      </c>
    </row>
    <row r="1089" spans="1:1" x14ac:dyDescent="0.25">
      <c r="A1089" s="27" t="s">
        <v>6716</v>
      </c>
    </row>
    <row r="1090" spans="1:1" x14ac:dyDescent="0.25">
      <c r="A1090" s="27" t="s">
        <v>5929</v>
      </c>
    </row>
    <row r="1091" spans="1:1" x14ac:dyDescent="0.25">
      <c r="A1091" s="27" t="s">
        <v>6053</v>
      </c>
    </row>
    <row r="1092" spans="1:1" x14ac:dyDescent="0.25">
      <c r="A1092" s="27" t="s">
        <v>8661</v>
      </c>
    </row>
    <row r="1093" spans="1:1" x14ac:dyDescent="0.25">
      <c r="A1093" s="27" t="s">
        <v>6344</v>
      </c>
    </row>
    <row r="1094" spans="1:1" x14ac:dyDescent="0.25">
      <c r="A1094" s="27" t="s">
        <v>5904</v>
      </c>
    </row>
    <row r="1095" spans="1:1" x14ac:dyDescent="0.25">
      <c r="A1095" s="27" t="s">
        <v>6103</v>
      </c>
    </row>
    <row r="1096" spans="1:1" x14ac:dyDescent="0.25">
      <c r="A1096" s="27" t="s">
        <v>7672</v>
      </c>
    </row>
    <row r="1097" spans="1:1" x14ac:dyDescent="0.25">
      <c r="A1097" s="27" t="s">
        <v>7713</v>
      </c>
    </row>
    <row r="1098" spans="1:1" x14ac:dyDescent="0.25">
      <c r="A1098" s="27" t="s">
        <v>5889</v>
      </c>
    </row>
    <row r="1099" spans="1:1" x14ac:dyDescent="0.25">
      <c r="A1099" s="27" t="s">
        <v>5844</v>
      </c>
    </row>
    <row r="1100" spans="1:1" x14ac:dyDescent="0.25">
      <c r="A1100" s="27" t="s">
        <v>6144</v>
      </c>
    </row>
    <row r="1101" spans="1:1" x14ac:dyDescent="0.25">
      <c r="A1101" s="27" t="s">
        <v>5463</v>
      </c>
    </row>
    <row r="1102" spans="1:1" x14ac:dyDescent="0.25">
      <c r="A1102" s="27" t="s">
        <v>6329</v>
      </c>
    </row>
    <row r="1103" spans="1:1" x14ac:dyDescent="0.25">
      <c r="A1103" s="27" t="s">
        <v>6126</v>
      </c>
    </row>
    <row r="1104" spans="1:1" x14ac:dyDescent="0.25">
      <c r="A1104" s="27" t="s">
        <v>5839</v>
      </c>
    </row>
    <row r="1105" spans="1:1" x14ac:dyDescent="0.25">
      <c r="A1105" s="27" t="s">
        <v>5817</v>
      </c>
    </row>
    <row r="1106" spans="1:1" x14ac:dyDescent="0.25">
      <c r="A1106" s="27" t="s">
        <v>5905</v>
      </c>
    </row>
    <row r="1107" spans="1:1" x14ac:dyDescent="0.25">
      <c r="A1107" s="27" t="s">
        <v>5732</v>
      </c>
    </row>
    <row r="1108" spans="1:1" x14ac:dyDescent="0.25">
      <c r="A1108" s="27" t="s">
        <v>5791</v>
      </c>
    </row>
    <row r="1109" spans="1:1" x14ac:dyDescent="0.25">
      <c r="A1109" s="27" t="s">
        <v>8662</v>
      </c>
    </row>
    <row r="1110" spans="1:1" x14ac:dyDescent="0.25">
      <c r="A1110" s="27" t="s">
        <v>5906</v>
      </c>
    </row>
    <row r="1111" spans="1:1" x14ac:dyDescent="0.25">
      <c r="A1111" s="27" t="s">
        <v>7978</v>
      </c>
    </row>
    <row r="1112" spans="1:1" x14ac:dyDescent="0.25">
      <c r="A1112" s="27" t="s">
        <v>5592</v>
      </c>
    </row>
    <row r="1113" spans="1:1" x14ac:dyDescent="0.25">
      <c r="A1113" s="27" t="s">
        <v>6450</v>
      </c>
    </row>
    <row r="1114" spans="1:1" x14ac:dyDescent="0.25">
      <c r="A1114" s="27" t="s">
        <v>7981</v>
      </c>
    </row>
    <row r="1115" spans="1:1" x14ac:dyDescent="0.25">
      <c r="A1115" s="27" t="s">
        <v>6636</v>
      </c>
    </row>
    <row r="1116" spans="1:1" x14ac:dyDescent="0.25">
      <c r="A1116" s="27" t="s">
        <v>8663</v>
      </c>
    </row>
    <row r="1117" spans="1:1" x14ac:dyDescent="0.25">
      <c r="A1117" s="27" t="s">
        <v>6594</v>
      </c>
    </row>
    <row r="1118" spans="1:1" x14ac:dyDescent="0.25">
      <c r="A1118" s="27" t="s">
        <v>5693</v>
      </c>
    </row>
    <row r="1119" spans="1:1" x14ac:dyDescent="0.25">
      <c r="A1119" s="27" t="s">
        <v>5890</v>
      </c>
    </row>
    <row r="1120" spans="1:1" x14ac:dyDescent="0.25">
      <c r="A1120" s="27" t="s">
        <v>5511</v>
      </c>
    </row>
    <row r="1121" spans="1:1" x14ac:dyDescent="0.25">
      <c r="A1121" s="27" t="s">
        <v>6292</v>
      </c>
    </row>
    <row r="1122" spans="1:1" x14ac:dyDescent="0.25">
      <c r="A1122" s="27" t="s">
        <v>8664</v>
      </c>
    </row>
    <row r="1123" spans="1:1" x14ac:dyDescent="0.25">
      <c r="A1123" s="27" t="s">
        <v>8665</v>
      </c>
    </row>
    <row r="1124" spans="1:1" x14ac:dyDescent="0.25">
      <c r="A1124" s="27" t="s">
        <v>6398</v>
      </c>
    </row>
    <row r="1125" spans="1:1" x14ac:dyDescent="0.25">
      <c r="A1125" s="27" t="s">
        <v>6169</v>
      </c>
    </row>
    <row r="1126" spans="1:1" x14ac:dyDescent="0.25">
      <c r="A1126" s="27" t="s">
        <v>5438</v>
      </c>
    </row>
    <row r="1127" spans="1:1" x14ac:dyDescent="0.25">
      <c r="A1127" s="27" t="s">
        <v>5845</v>
      </c>
    </row>
    <row r="1128" spans="1:1" x14ac:dyDescent="0.25">
      <c r="A1128" s="27" t="s">
        <v>7955</v>
      </c>
    </row>
    <row r="1129" spans="1:1" x14ac:dyDescent="0.25">
      <c r="A1129" s="27" t="s">
        <v>6278</v>
      </c>
    </row>
    <row r="1130" spans="1:1" x14ac:dyDescent="0.25">
      <c r="A1130" s="27" t="s">
        <v>11505</v>
      </c>
    </row>
    <row r="1131" spans="1:1" x14ac:dyDescent="0.25">
      <c r="A1131" s="27" t="s">
        <v>5682</v>
      </c>
    </row>
    <row r="1132" spans="1:1" x14ac:dyDescent="0.25">
      <c r="A1132" s="27" t="s">
        <v>5762</v>
      </c>
    </row>
    <row r="1133" spans="1:1" x14ac:dyDescent="0.25">
      <c r="A1133" s="27" t="s">
        <v>8666</v>
      </c>
    </row>
    <row r="1134" spans="1:1" x14ac:dyDescent="0.25">
      <c r="A1134" s="27" t="s">
        <v>5649</v>
      </c>
    </row>
    <row r="1135" spans="1:1" x14ac:dyDescent="0.25">
      <c r="A1135" s="27" t="s">
        <v>5872</v>
      </c>
    </row>
    <row r="1136" spans="1:1" x14ac:dyDescent="0.25">
      <c r="A1136" s="27" t="s">
        <v>6230</v>
      </c>
    </row>
    <row r="1137" spans="1:1" x14ac:dyDescent="0.25">
      <c r="A1137" s="27" t="s">
        <v>5809</v>
      </c>
    </row>
    <row r="1138" spans="1:1" x14ac:dyDescent="0.25">
      <c r="A1138" s="27" t="s">
        <v>7704</v>
      </c>
    </row>
    <row r="1139" spans="1:1" x14ac:dyDescent="0.25">
      <c r="A1139" s="27" t="s">
        <v>8667</v>
      </c>
    </row>
    <row r="1140" spans="1:1" x14ac:dyDescent="0.25">
      <c r="A1140" s="27" t="s">
        <v>6221</v>
      </c>
    </row>
    <row r="1141" spans="1:1" x14ac:dyDescent="0.25">
      <c r="A1141" s="27" t="s">
        <v>6333</v>
      </c>
    </row>
    <row r="1142" spans="1:1" x14ac:dyDescent="0.25">
      <c r="A1142" s="27" t="s">
        <v>7705</v>
      </c>
    </row>
    <row r="1143" spans="1:1" x14ac:dyDescent="0.25">
      <c r="A1143" s="27" t="s">
        <v>7943</v>
      </c>
    </row>
    <row r="1144" spans="1:1" x14ac:dyDescent="0.25">
      <c r="A1144" s="27" t="s">
        <v>6634</v>
      </c>
    </row>
    <row r="1145" spans="1:1" x14ac:dyDescent="0.25">
      <c r="A1145" s="27" t="s">
        <v>5836</v>
      </c>
    </row>
    <row r="1146" spans="1:1" x14ac:dyDescent="0.25">
      <c r="A1146" s="27" t="s">
        <v>5740</v>
      </c>
    </row>
    <row r="1147" spans="1:1" x14ac:dyDescent="0.25">
      <c r="A1147" s="27" t="s">
        <v>6116</v>
      </c>
    </row>
    <row r="1148" spans="1:1" x14ac:dyDescent="0.25">
      <c r="A1148" s="27" t="s">
        <v>7912</v>
      </c>
    </row>
    <row r="1149" spans="1:1" x14ac:dyDescent="0.25">
      <c r="A1149" s="27" t="s">
        <v>6358</v>
      </c>
    </row>
    <row r="1150" spans="1:1" x14ac:dyDescent="0.25">
      <c r="A1150" s="27" t="s">
        <v>6541</v>
      </c>
    </row>
    <row r="1151" spans="1:1" x14ac:dyDescent="0.25">
      <c r="A1151" s="27" t="s">
        <v>6687</v>
      </c>
    </row>
    <row r="1152" spans="1:1" x14ac:dyDescent="0.25">
      <c r="A1152" s="27" t="s">
        <v>7738</v>
      </c>
    </row>
    <row r="1153" spans="1:1" x14ac:dyDescent="0.25">
      <c r="A1153" s="27" t="s">
        <v>5662</v>
      </c>
    </row>
    <row r="1154" spans="1:1" x14ac:dyDescent="0.25">
      <c r="A1154" s="27" t="s">
        <v>5612</v>
      </c>
    </row>
    <row r="1155" spans="1:1" x14ac:dyDescent="0.25">
      <c r="A1155" s="27" t="s">
        <v>5615</v>
      </c>
    </row>
    <row r="1156" spans="1:1" x14ac:dyDescent="0.25">
      <c r="A1156" s="27" t="s">
        <v>6399</v>
      </c>
    </row>
    <row r="1157" spans="1:1" x14ac:dyDescent="0.25">
      <c r="A1157" s="27" t="s">
        <v>5556</v>
      </c>
    </row>
    <row r="1158" spans="1:1" x14ac:dyDescent="0.25">
      <c r="A1158" s="27" t="s">
        <v>7717</v>
      </c>
    </row>
    <row r="1159" spans="1:1" x14ac:dyDescent="0.25">
      <c r="A1159" s="27" t="s">
        <v>6510</v>
      </c>
    </row>
    <row r="1160" spans="1:1" x14ac:dyDescent="0.25">
      <c r="A1160" s="27" t="s">
        <v>5907</v>
      </c>
    </row>
    <row r="1161" spans="1:1" x14ac:dyDescent="0.25">
      <c r="A1161" s="27" t="s">
        <v>7959</v>
      </c>
    </row>
    <row r="1162" spans="1:1" x14ac:dyDescent="0.25">
      <c r="A1162" s="27" t="s">
        <v>5451</v>
      </c>
    </row>
    <row r="1163" spans="1:1" x14ac:dyDescent="0.25">
      <c r="A1163" s="27" t="s">
        <v>6701</v>
      </c>
    </row>
    <row r="1164" spans="1:1" x14ac:dyDescent="0.25">
      <c r="A1164" s="27" t="s">
        <v>6501</v>
      </c>
    </row>
    <row r="1165" spans="1:1" x14ac:dyDescent="0.25">
      <c r="A1165" s="27" t="s">
        <v>8668</v>
      </c>
    </row>
    <row r="1166" spans="1:1" x14ac:dyDescent="0.25">
      <c r="A1166" s="27" t="s">
        <v>7925</v>
      </c>
    </row>
    <row r="1167" spans="1:1" x14ac:dyDescent="0.25">
      <c r="A1167" s="27" t="s">
        <v>6279</v>
      </c>
    </row>
    <row r="1168" spans="1:1" x14ac:dyDescent="0.25">
      <c r="A1168" s="27" t="s">
        <v>5921</v>
      </c>
    </row>
    <row r="1169" spans="1:1" x14ac:dyDescent="0.25">
      <c r="A1169" s="27" t="s">
        <v>6139</v>
      </c>
    </row>
    <row r="1170" spans="1:1" x14ac:dyDescent="0.25">
      <c r="A1170" s="27" t="s">
        <v>7964</v>
      </c>
    </row>
    <row r="1171" spans="1:1" x14ac:dyDescent="0.25">
      <c r="A1171" s="27" t="s">
        <v>6296</v>
      </c>
    </row>
    <row r="1172" spans="1:1" x14ac:dyDescent="0.25">
      <c r="A1172" s="27" t="s">
        <v>5884</v>
      </c>
    </row>
    <row r="1173" spans="1:1" x14ac:dyDescent="0.25">
      <c r="A1173" s="27" t="s">
        <v>5474</v>
      </c>
    </row>
    <row r="1174" spans="1:1" x14ac:dyDescent="0.25">
      <c r="A1174" s="27" t="s">
        <v>5473</v>
      </c>
    </row>
    <row r="1175" spans="1:1" x14ac:dyDescent="0.25">
      <c r="A1175" s="27" t="s">
        <v>6466</v>
      </c>
    </row>
    <row r="1176" spans="1:1" x14ac:dyDescent="0.25">
      <c r="A1176" s="27" t="s">
        <v>6079</v>
      </c>
    </row>
    <row r="1177" spans="1:1" x14ac:dyDescent="0.25">
      <c r="A1177" s="27" t="s">
        <v>7932</v>
      </c>
    </row>
    <row r="1178" spans="1:1" x14ac:dyDescent="0.25">
      <c r="A1178" s="27" t="s">
        <v>6688</v>
      </c>
    </row>
    <row r="1179" spans="1:1" x14ac:dyDescent="0.25">
      <c r="A1179" s="27" t="s">
        <v>6014</v>
      </c>
    </row>
    <row r="1180" spans="1:1" x14ac:dyDescent="0.25">
      <c r="A1180" s="27" t="s">
        <v>6429</v>
      </c>
    </row>
    <row r="1181" spans="1:1" x14ac:dyDescent="0.25">
      <c r="A1181" s="27" t="s">
        <v>5908</v>
      </c>
    </row>
    <row r="1182" spans="1:1" x14ac:dyDescent="0.25">
      <c r="A1182" s="27" t="s">
        <v>6597</v>
      </c>
    </row>
    <row r="1183" spans="1:1" x14ac:dyDescent="0.25">
      <c r="A1183" s="27" t="s">
        <v>5440</v>
      </c>
    </row>
    <row r="1184" spans="1:1" x14ac:dyDescent="0.25">
      <c r="A1184" s="27" t="s">
        <v>5728</v>
      </c>
    </row>
    <row r="1185" spans="1:1" x14ac:dyDescent="0.25">
      <c r="A1185" s="27" t="s">
        <v>5727</v>
      </c>
    </row>
    <row r="1186" spans="1:1" x14ac:dyDescent="0.25">
      <c r="A1186" s="27" t="s">
        <v>6244</v>
      </c>
    </row>
    <row r="1187" spans="1:1" x14ac:dyDescent="0.25">
      <c r="A1187" s="27" t="s">
        <v>7963</v>
      </c>
    </row>
    <row r="1188" spans="1:1" x14ac:dyDescent="0.25">
      <c r="A1188" s="27" t="s">
        <v>5930</v>
      </c>
    </row>
    <row r="1189" spans="1:1" x14ac:dyDescent="0.25">
      <c r="A1189" s="27" t="s">
        <v>11524</v>
      </c>
    </row>
    <row r="1190" spans="1:1" x14ac:dyDescent="0.25">
      <c r="A1190" s="27" t="s">
        <v>6239</v>
      </c>
    </row>
    <row r="1191" spans="1:1" x14ac:dyDescent="0.25">
      <c r="A1191" s="27" t="s">
        <v>5737</v>
      </c>
    </row>
    <row r="1192" spans="1:1" x14ac:dyDescent="0.25">
      <c r="A1192" s="27" t="s">
        <v>8669</v>
      </c>
    </row>
    <row r="1193" spans="1:1" x14ac:dyDescent="0.25">
      <c r="A1193" s="27" t="s">
        <v>6237</v>
      </c>
    </row>
    <row r="1194" spans="1:1" x14ac:dyDescent="0.25">
      <c r="A1194" s="27" t="s">
        <v>6317</v>
      </c>
    </row>
    <row r="1195" spans="1:1" x14ac:dyDescent="0.25">
      <c r="A1195" s="27" t="s">
        <v>5810</v>
      </c>
    </row>
    <row r="1196" spans="1:1" x14ac:dyDescent="0.25">
      <c r="A1196" s="27" t="s">
        <v>6681</v>
      </c>
    </row>
    <row r="1197" spans="1:1" x14ac:dyDescent="0.25">
      <c r="A1197" s="27" t="s">
        <v>6740</v>
      </c>
    </row>
    <row r="1198" spans="1:1" x14ac:dyDescent="0.25">
      <c r="A1198" s="27" t="s">
        <v>5629</v>
      </c>
    </row>
    <row r="1199" spans="1:1" x14ac:dyDescent="0.25">
      <c r="A1199" s="27" t="s">
        <v>5790</v>
      </c>
    </row>
    <row r="1200" spans="1:1" x14ac:dyDescent="0.25">
      <c r="A1200" s="27" t="s">
        <v>5824</v>
      </c>
    </row>
    <row r="1201" spans="1:1" x14ac:dyDescent="0.25">
      <c r="A1201" s="27" t="s">
        <v>8670</v>
      </c>
    </row>
    <row r="1202" spans="1:1" x14ac:dyDescent="0.25">
      <c r="A1202" s="27" t="s">
        <v>5622</v>
      </c>
    </row>
    <row r="1203" spans="1:1" x14ac:dyDescent="0.25">
      <c r="A1203" s="27" t="s">
        <v>11515</v>
      </c>
    </row>
    <row r="1204" spans="1:1" x14ac:dyDescent="0.25">
      <c r="A1204" s="27" t="s">
        <v>6640</v>
      </c>
    </row>
    <row r="1205" spans="1:1" x14ac:dyDescent="0.25">
      <c r="A1205" s="27" t="s">
        <v>6642</v>
      </c>
    </row>
    <row r="1206" spans="1:1" x14ac:dyDescent="0.25">
      <c r="A1206" s="27" t="s">
        <v>8168</v>
      </c>
    </row>
    <row r="1207" spans="1:1" x14ac:dyDescent="0.25">
      <c r="A1207" s="27" t="s">
        <v>5570</v>
      </c>
    </row>
    <row r="1208" spans="1:1" x14ac:dyDescent="0.25">
      <c r="A1208" s="27" t="s">
        <v>5648</v>
      </c>
    </row>
    <row r="1209" spans="1:1" x14ac:dyDescent="0.25">
      <c r="A1209" s="27" t="s">
        <v>5851</v>
      </c>
    </row>
    <row r="1210" spans="1:1" x14ac:dyDescent="0.25">
      <c r="A1210" s="27" t="s">
        <v>5432</v>
      </c>
    </row>
    <row r="1211" spans="1:1" x14ac:dyDescent="0.25">
      <c r="A1211" s="27" t="s">
        <v>6199</v>
      </c>
    </row>
    <row r="1212" spans="1:1" x14ac:dyDescent="0.25">
      <c r="A1212" s="27" t="s">
        <v>8671</v>
      </c>
    </row>
    <row r="1213" spans="1:1" x14ac:dyDescent="0.25">
      <c r="A1213" s="27" t="s">
        <v>5495</v>
      </c>
    </row>
    <row r="1214" spans="1:1" x14ac:dyDescent="0.25">
      <c r="A1214" s="27" t="s">
        <v>5496</v>
      </c>
    </row>
    <row r="1215" spans="1:1" x14ac:dyDescent="0.25">
      <c r="A1215" s="27" t="s">
        <v>6282</v>
      </c>
    </row>
    <row r="1216" spans="1:1" x14ac:dyDescent="0.25">
      <c r="A1216" s="27" t="s">
        <v>5446</v>
      </c>
    </row>
    <row r="1217" spans="1:1" x14ac:dyDescent="0.25">
      <c r="A1217" s="27" t="s">
        <v>6689</v>
      </c>
    </row>
    <row r="1218" spans="1:1" x14ac:dyDescent="0.25">
      <c r="A1218" s="27" t="s">
        <v>6087</v>
      </c>
    </row>
    <row r="1219" spans="1:1" x14ac:dyDescent="0.25">
      <c r="A1219" s="27" t="s">
        <v>8672</v>
      </c>
    </row>
    <row r="1220" spans="1:1" x14ac:dyDescent="0.25">
      <c r="A1220" s="27" t="s">
        <v>6250</v>
      </c>
    </row>
    <row r="1221" spans="1:1" x14ac:dyDescent="0.25">
      <c r="A1221" s="27" t="s">
        <v>5601</v>
      </c>
    </row>
    <row r="1222" spans="1:1" x14ac:dyDescent="0.25">
      <c r="A1222" s="27" t="s">
        <v>7909</v>
      </c>
    </row>
    <row r="1223" spans="1:1" x14ac:dyDescent="0.25">
      <c r="A1223" s="27" t="s">
        <v>5632</v>
      </c>
    </row>
    <row r="1224" spans="1:1" x14ac:dyDescent="0.25">
      <c r="A1224" s="27" t="s">
        <v>7038</v>
      </c>
    </row>
    <row r="1225" spans="1:1" x14ac:dyDescent="0.25">
      <c r="A1225" s="27" t="s">
        <v>6080</v>
      </c>
    </row>
    <row r="1226" spans="1:1" x14ac:dyDescent="0.25">
      <c r="A1226" s="27" t="s">
        <v>6585</v>
      </c>
    </row>
    <row r="1227" spans="1:1" x14ac:dyDescent="0.25">
      <c r="A1227" s="27" t="s">
        <v>6029</v>
      </c>
    </row>
    <row r="1228" spans="1:1" x14ac:dyDescent="0.25">
      <c r="A1228" s="27" t="s">
        <v>5503</v>
      </c>
    </row>
    <row r="1229" spans="1:1" x14ac:dyDescent="0.25">
      <c r="A1229" s="27" t="s">
        <v>5776</v>
      </c>
    </row>
    <row r="1230" spans="1:1" x14ac:dyDescent="0.25">
      <c r="A1230" s="27" t="s">
        <v>6222</v>
      </c>
    </row>
    <row r="1231" spans="1:1" x14ac:dyDescent="0.25">
      <c r="A1231" s="27" t="s">
        <v>8673</v>
      </c>
    </row>
    <row r="1232" spans="1:1" x14ac:dyDescent="0.25">
      <c r="A1232" s="27" t="s">
        <v>7948</v>
      </c>
    </row>
    <row r="1233" spans="1:1" x14ac:dyDescent="0.25">
      <c r="A1233" s="27" t="s">
        <v>8174</v>
      </c>
    </row>
    <row r="1234" spans="1:1" x14ac:dyDescent="0.25">
      <c r="A1234" s="27" t="s">
        <v>6120</v>
      </c>
    </row>
    <row r="1235" spans="1:1" x14ac:dyDescent="0.25">
      <c r="A1235" s="27" t="s">
        <v>8674</v>
      </c>
    </row>
    <row r="1236" spans="1:1" x14ac:dyDescent="0.25">
      <c r="A1236" s="27" t="s">
        <v>6614</v>
      </c>
    </row>
    <row r="1237" spans="1:1" x14ac:dyDescent="0.25">
      <c r="A1237" s="27" t="s">
        <v>8675</v>
      </c>
    </row>
    <row r="1238" spans="1:1" x14ac:dyDescent="0.25">
      <c r="A1238" s="27" t="s">
        <v>11543</v>
      </c>
    </row>
    <row r="1239" spans="1:1" x14ac:dyDescent="0.25">
      <c r="A1239" s="27" t="s">
        <v>7945</v>
      </c>
    </row>
    <row r="1240" spans="1:1" x14ac:dyDescent="0.25">
      <c r="A1240" s="27" t="s">
        <v>7733</v>
      </c>
    </row>
    <row r="1241" spans="1:1" x14ac:dyDescent="0.25">
      <c r="A1241" s="27" t="s">
        <v>6524</v>
      </c>
    </row>
    <row r="1242" spans="1:1" x14ac:dyDescent="0.25">
      <c r="A1242" s="27" t="s">
        <v>6523</v>
      </c>
    </row>
    <row r="1243" spans="1:1" x14ac:dyDescent="0.25">
      <c r="A1243" s="27" t="s">
        <v>5516</v>
      </c>
    </row>
    <row r="1244" spans="1:1" x14ac:dyDescent="0.25">
      <c r="A1244" s="27" t="s">
        <v>5680</v>
      </c>
    </row>
    <row r="1245" spans="1:1" x14ac:dyDescent="0.25">
      <c r="A1245" s="27" t="s">
        <v>5517</v>
      </c>
    </row>
    <row r="1246" spans="1:1" x14ac:dyDescent="0.25">
      <c r="A1246" s="27" t="s">
        <v>6561</v>
      </c>
    </row>
    <row r="1247" spans="1:1" x14ac:dyDescent="0.25">
      <c r="A1247" s="27" t="s">
        <v>7727</v>
      </c>
    </row>
    <row r="1248" spans="1:1" x14ac:dyDescent="0.25">
      <c r="A1248" s="27" t="s">
        <v>8676</v>
      </c>
    </row>
    <row r="1249" spans="1:1" x14ac:dyDescent="0.25">
      <c r="A1249" s="27" t="s">
        <v>5402</v>
      </c>
    </row>
    <row r="1250" spans="1:1" x14ac:dyDescent="0.25">
      <c r="A1250" s="27" t="s">
        <v>5501</v>
      </c>
    </row>
    <row r="1251" spans="1:1" x14ac:dyDescent="0.25">
      <c r="A1251" s="27" t="s">
        <v>5738</v>
      </c>
    </row>
    <row r="1252" spans="1:1" x14ac:dyDescent="0.25">
      <c r="A1252" s="27" t="s">
        <v>11512</v>
      </c>
    </row>
    <row r="1253" spans="1:1" x14ac:dyDescent="0.25">
      <c r="A1253" s="27" t="s">
        <v>7710</v>
      </c>
    </row>
    <row r="1254" spans="1:1" x14ac:dyDescent="0.25">
      <c r="A1254" s="27" t="s">
        <v>6356</v>
      </c>
    </row>
    <row r="1255" spans="1:1" x14ac:dyDescent="0.25">
      <c r="A1255" s="27" t="s">
        <v>6321</v>
      </c>
    </row>
    <row r="1256" spans="1:1" x14ac:dyDescent="0.25">
      <c r="A1256" s="27" t="s">
        <v>6322</v>
      </c>
    </row>
    <row r="1257" spans="1:1" x14ac:dyDescent="0.25">
      <c r="A1257" s="27" t="s">
        <v>5605</v>
      </c>
    </row>
    <row r="1258" spans="1:1" x14ac:dyDescent="0.25">
      <c r="A1258" s="27" t="s">
        <v>5650</v>
      </c>
    </row>
    <row r="1259" spans="1:1" x14ac:dyDescent="0.25">
      <c r="A1259" s="27" t="s">
        <v>6195</v>
      </c>
    </row>
    <row r="1260" spans="1:1" x14ac:dyDescent="0.25">
      <c r="A1260" s="27" t="s">
        <v>6422</v>
      </c>
    </row>
    <row r="1261" spans="1:1" x14ac:dyDescent="0.25">
      <c r="A1261" s="27" t="s">
        <v>5657</v>
      </c>
    </row>
    <row r="1262" spans="1:1" x14ac:dyDescent="0.25">
      <c r="A1262" s="27" t="s">
        <v>8677</v>
      </c>
    </row>
    <row r="1263" spans="1:1" x14ac:dyDescent="0.25">
      <c r="A1263" s="27" t="s">
        <v>7933</v>
      </c>
    </row>
    <row r="1264" spans="1:1" x14ac:dyDescent="0.25">
      <c r="A1264" s="27" t="s">
        <v>5444</v>
      </c>
    </row>
    <row r="1265" spans="1:1" x14ac:dyDescent="0.25">
      <c r="A1265" s="27" t="s">
        <v>5550</v>
      </c>
    </row>
    <row r="1266" spans="1:1" x14ac:dyDescent="0.25">
      <c r="A1266" s="27" t="s">
        <v>5933</v>
      </c>
    </row>
    <row r="1267" spans="1:1" x14ac:dyDescent="0.25">
      <c r="A1267" s="27" t="s">
        <v>5563</v>
      </c>
    </row>
    <row r="1268" spans="1:1" x14ac:dyDescent="0.25">
      <c r="A1268" s="27" t="s">
        <v>6571</v>
      </c>
    </row>
    <row r="1269" spans="1:1" x14ac:dyDescent="0.25">
      <c r="A1269" s="27" t="s">
        <v>5583</v>
      </c>
    </row>
    <row r="1270" spans="1:1" x14ac:dyDescent="0.25">
      <c r="A1270" s="27" t="s">
        <v>5703</v>
      </c>
    </row>
    <row r="1271" spans="1:1" x14ac:dyDescent="0.25">
      <c r="A1271" s="27" t="s">
        <v>7728</v>
      </c>
    </row>
    <row r="1272" spans="1:1" x14ac:dyDescent="0.25">
      <c r="A1272" s="27" t="s">
        <v>7039</v>
      </c>
    </row>
    <row r="1273" spans="1:1" x14ac:dyDescent="0.25">
      <c r="A1273" s="27" t="s">
        <v>6555</v>
      </c>
    </row>
    <row r="1274" spans="1:1" x14ac:dyDescent="0.25">
      <c r="A1274" s="27" t="s">
        <v>7729</v>
      </c>
    </row>
    <row r="1275" spans="1:1" x14ac:dyDescent="0.25">
      <c r="A1275" s="27" t="s">
        <v>7040</v>
      </c>
    </row>
    <row r="1276" spans="1:1" x14ac:dyDescent="0.25">
      <c r="A1276" s="27" t="s">
        <v>6554</v>
      </c>
    </row>
    <row r="1277" spans="1:1" x14ac:dyDescent="0.25">
      <c r="A1277" s="27" t="s">
        <v>7949</v>
      </c>
    </row>
    <row r="1278" spans="1:1" x14ac:dyDescent="0.25">
      <c r="A1278" s="27" t="s">
        <v>6651</v>
      </c>
    </row>
    <row r="1279" spans="1:1" x14ac:dyDescent="0.25">
      <c r="A1279" s="27" t="s">
        <v>11546</v>
      </c>
    </row>
    <row r="1280" spans="1:1" x14ac:dyDescent="0.25">
      <c r="A1280" s="27" t="s">
        <v>6649</v>
      </c>
    </row>
    <row r="1281" spans="1:1" x14ac:dyDescent="0.25">
      <c r="A1281" s="27" t="s">
        <v>6175</v>
      </c>
    </row>
    <row r="1282" spans="1:1" x14ac:dyDescent="0.25">
      <c r="A1282" s="27" t="s">
        <v>7041</v>
      </c>
    </row>
    <row r="1283" spans="1:1" x14ac:dyDescent="0.25">
      <c r="A1283" s="27" t="s">
        <v>6435</v>
      </c>
    </row>
    <row r="1284" spans="1:1" x14ac:dyDescent="0.25">
      <c r="A1284" s="27" t="s">
        <v>7906</v>
      </c>
    </row>
    <row r="1285" spans="1:1" x14ac:dyDescent="0.25">
      <c r="A1285" s="27" t="s">
        <v>5888</v>
      </c>
    </row>
    <row r="1286" spans="1:1" x14ac:dyDescent="0.25">
      <c r="A1286" s="27" t="s">
        <v>5684</v>
      </c>
    </row>
    <row r="1287" spans="1:1" x14ac:dyDescent="0.25">
      <c r="A1287" s="27" t="s">
        <v>6705</v>
      </c>
    </row>
    <row r="1288" spans="1:1" x14ac:dyDescent="0.25">
      <c r="A1288" s="27" t="s">
        <v>6401</v>
      </c>
    </row>
    <row r="1289" spans="1:1" x14ac:dyDescent="0.25">
      <c r="A1289" s="27" t="s">
        <v>11532</v>
      </c>
    </row>
    <row r="1290" spans="1:1" x14ac:dyDescent="0.25">
      <c r="A1290" s="27" t="s">
        <v>7914</v>
      </c>
    </row>
    <row r="1291" spans="1:1" x14ac:dyDescent="0.25">
      <c r="A1291" s="27" t="s">
        <v>6443</v>
      </c>
    </row>
    <row r="1292" spans="1:1" x14ac:dyDescent="0.25">
      <c r="A1292" s="27" t="s">
        <v>5671</v>
      </c>
    </row>
    <row r="1293" spans="1:1" x14ac:dyDescent="0.25">
      <c r="A1293" s="27" t="s">
        <v>6742</v>
      </c>
    </row>
    <row r="1294" spans="1:1" x14ac:dyDescent="0.25">
      <c r="A1294" s="27" t="s">
        <v>5801</v>
      </c>
    </row>
    <row r="1295" spans="1:1" x14ac:dyDescent="0.25">
      <c r="A1295" s="27" t="s">
        <v>5806</v>
      </c>
    </row>
    <row r="1296" spans="1:1" x14ac:dyDescent="0.25">
      <c r="A1296" s="27" t="s">
        <v>5805</v>
      </c>
    </row>
    <row r="1297" spans="1:1" x14ac:dyDescent="0.25">
      <c r="A1297" s="27" t="s">
        <v>7042</v>
      </c>
    </row>
    <row r="1298" spans="1:1" x14ac:dyDescent="0.25">
      <c r="A1298" s="27" t="s">
        <v>6024</v>
      </c>
    </row>
    <row r="1299" spans="1:1" x14ac:dyDescent="0.25">
      <c r="A1299" s="27" t="s">
        <v>6055</v>
      </c>
    </row>
    <row r="1300" spans="1:1" x14ac:dyDescent="0.25">
      <c r="A1300" s="27" t="s">
        <v>6697</v>
      </c>
    </row>
    <row r="1301" spans="1:1" x14ac:dyDescent="0.25">
      <c r="A1301" s="27" t="s">
        <v>5942</v>
      </c>
    </row>
    <row r="1302" spans="1:1" x14ac:dyDescent="0.25">
      <c r="A1302" s="27" t="s">
        <v>5853</v>
      </c>
    </row>
    <row r="1303" spans="1:1" x14ac:dyDescent="0.25">
      <c r="A1303" s="27" t="s">
        <v>6592</v>
      </c>
    </row>
    <row r="1304" spans="1:1" x14ac:dyDescent="0.25">
      <c r="A1304" s="27" t="s">
        <v>5787</v>
      </c>
    </row>
    <row r="1305" spans="1:1" x14ac:dyDescent="0.25">
      <c r="A1305" s="27" t="s">
        <v>7749</v>
      </c>
    </row>
    <row r="1306" spans="1:1" x14ac:dyDescent="0.25">
      <c r="A1306" s="27" t="s">
        <v>6706</v>
      </c>
    </row>
    <row r="1307" spans="1:1" x14ac:dyDescent="0.25">
      <c r="A1307" s="27" t="s">
        <v>6446</v>
      </c>
    </row>
    <row r="1308" spans="1:1" x14ac:dyDescent="0.25">
      <c r="A1308" s="27" t="s">
        <v>6381</v>
      </c>
    </row>
    <row r="1309" spans="1:1" x14ac:dyDescent="0.25">
      <c r="A1309" s="27" t="s">
        <v>6086</v>
      </c>
    </row>
    <row r="1310" spans="1:1" x14ac:dyDescent="0.25">
      <c r="A1310" s="27" t="s">
        <v>5431</v>
      </c>
    </row>
    <row r="1311" spans="1:1" x14ac:dyDescent="0.25">
      <c r="A1311" s="27" t="s">
        <v>6572</v>
      </c>
    </row>
    <row r="1312" spans="1:1" x14ac:dyDescent="0.25">
      <c r="A1312" s="27" t="s">
        <v>7732</v>
      </c>
    </row>
    <row r="1313" spans="1:1" x14ac:dyDescent="0.25">
      <c r="A1313" s="27" t="s">
        <v>5637</v>
      </c>
    </row>
    <row r="1314" spans="1:1" x14ac:dyDescent="0.25">
      <c r="A1314" s="27" t="s">
        <v>8678</v>
      </c>
    </row>
    <row r="1315" spans="1:1" x14ac:dyDescent="0.25">
      <c r="A1315" s="27" t="s">
        <v>5391</v>
      </c>
    </row>
    <row r="1316" spans="1:1" x14ac:dyDescent="0.25">
      <c r="A1316" s="27" t="s">
        <v>8679</v>
      </c>
    </row>
    <row r="1317" spans="1:1" x14ac:dyDescent="0.25">
      <c r="A1317" s="27" t="s">
        <v>8680</v>
      </c>
    </row>
    <row r="1318" spans="1:1" x14ac:dyDescent="0.25">
      <c r="A1318" s="27" t="s">
        <v>5594</v>
      </c>
    </row>
    <row r="1319" spans="1:1" x14ac:dyDescent="0.25">
      <c r="A1319" s="27" t="s">
        <v>5566</v>
      </c>
    </row>
    <row r="1320" spans="1:1" x14ac:dyDescent="0.25">
      <c r="A1320" s="27" t="s">
        <v>7903</v>
      </c>
    </row>
    <row r="1321" spans="1:1" x14ac:dyDescent="0.25">
      <c r="A1321" s="27" t="s">
        <v>6607</v>
      </c>
    </row>
    <row r="1322" spans="1:1" x14ac:dyDescent="0.25">
      <c r="A1322" s="27" t="s">
        <v>5393</v>
      </c>
    </row>
    <row r="1323" spans="1:1" x14ac:dyDescent="0.25">
      <c r="A1323" s="27" t="s">
        <v>5543</v>
      </c>
    </row>
    <row r="1324" spans="1:1" x14ac:dyDescent="0.25">
      <c r="A1324" s="27" t="s">
        <v>5688</v>
      </c>
    </row>
    <row r="1325" spans="1:1" x14ac:dyDescent="0.25">
      <c r="A1325" s="27" t="s">
        <v>7687</v>
      </c>
    </row>
    <row r="1326" spans="1:1" x14ac:dyDescent="0.25">
      <c r="A1326" s="27" t="s">
        <v>5584</v>
      </c>
    </row>
    <row r="1327" spans="1:1" x14ac:dyDescent="0.25">
      <c r="A1327" s="27" t="s">
        <v>5497</v>
      </c>
    </row>
    <row r="1328" spans="1:1" x14ac:dyDescent="0.25">
      <c r="A1328" s="27" t="s">
        <v>6475</v>
      </c>
    </row>
    <row r="1329" spans="1:1" x14ac:dyDescent="0.25">
      <c r="A1329" s="27" t="s">
        <v>5909</v>
      </c>
    </row>
    <row r="1330" spans="1:1" x14ac:dyDescent="0.25">
      <c r="A1330" s="27" t="s">
        <v>7700</v>
      </c>
    </row>
    <row r="1331" spans="1:1" x14ac:dyDescent="0.25">
      <c r="A1331" s="27" t="s">
        <v>5769</v>
      </c>
    </row>
    <row r="1332" spans="1:1" x14ac:dyDescent="0.25">
      <c r="A1332" s="27" t="s">
        <v>6471</v>
      </c>
    </row>
    <row r="1333" spans="1:1" x14ac:dyDescent="0.25">
      <c r="A1333" s="27" t="s">
        <v>5493</v>
      </c>
    </row>
    <row r="1334" spans="1:1" x14ac:dyDescent="0.25">
      <c r="A1334" s="27" t="s">
        <v>6430</v>
      </c>
    </row>
    <row r="1335" spans="1:1" x14ac:dyDescent="0.25">
      <c r="A1335" s="27" t="s">
        <v>7961</v>
      </c>
    </row>
    <row r="1336" spans="1:1" x14ac:dyDescent="0.25">
      <c r="A1336" s="27" t="s">
        <v>6719</v>
      </c>
    </row>
    <row r="1337" spans="1:1" x14ac:dyDescent="0.25">
      <c r="A1337" s="27" t="s">
        <v>6638</v>
      </c>
    </row>
    <row r="1338" spans="1:1" x14ac:dyDescent="0.25">
      <c r="A1338" s="27" t="s">
        <v>6095</v>
      </c>
    </row>
    <row r="1339" spans="1:1" x14ac:dyDescent="0.25">
      <c r="A1339" s="27" t="s">
        <v>6469</v>
      </c>
    </row>
    <row r="1340" spans="1:1" x14ac:dyDescent="0.25">
      <c r="A1340" s="27" t="s">
        <v>6306</v>
      </c>
    </row>
    <row r="1341" spans="1:1" x14ac:dyDescent="0.25">
      <c r="A1341" s="27" t="s">
        <v>6489</v>
      </c>
    </row>
    <row r="1342" spans="1:1" x14ac:dyDescent="0.25">
      <c r="A1342" s="27" t="s">
        <v>8681</v>
      </c>
    </row>
    <row r="1343" spans="1:1" x14ac:dyDescent="0.25">
      <c r="A1343" s="27" t="s">
        <v>5860</v>
      </c>
    </row>
    <row r="1344" spans="1:1" x14ac:dyDescent="0.25">
      <c r="A1344" s="27" t="s">
        <v>5576</v>
      </c>
    </row>
    <row r="1345" spans="1:1" x14ac:dyDescent="0.25">
      <c r="A1345" s="27" t="s">
        <v>5792</v>
      </c>
    </row>
    <row r="1346" spans="1:1" x14ac:dyDescent="0.25">
      <c r="A1346" s="27" t="s">
        <v>5910</v>
      </c>
    </row>
    <row r="1347" spans="1:1" x14ac:dyDescent="0.25">
      <c r="A1347" s="27" t="s">
        <v>6441</v>
      </c>
    </row>
    <row r="1348" spans="1:1" x14ac:dyDescent="0.25">
      <c r="A1348" s="27" t="s">
        <v>6534</v>
      </c>
    </row>
    <row r="1349" spans="1:1" x14ac:dyDescent="0.25">
      <c r="A1349" s="27" t="s">
        <v>5710</v>
      </c>
    </row>
    <row r="1350" spans="1:1" x14ac:dyDescent="0.25">
      <c r="A1350" s="27" t="s">
        <v>6170</v>
      </c>
    </row>
    <row r="1351" spans="1:1" x14ac:dyDescent="0.25">
      <c r="A1351" s="27" t="s">
        <v>5758</v>
      </c>
    </row>
    <row r="1352" spans="1:1" x14ac:dyDescent="0.25">
      <c r="A1352" s="27" t="s">
        <v>6627</v>
      </c>
    </row>
    <row r="1353" spans="1:1" x14ac:dyDescent="0.25">
      <c r="A1353" s="27" t="s">
        <v>6456</v>
      </c>
    </row>
    <row r="1354" spans="1:1" x14ac:dyDescent="0.25">
      <c r="A1354" s="27" t="s">
        <v>7714</v>
      </c>
    </row>
    <row r="1355" spans="1:1" x14ac:dyDescent="0.25">
      <c r="A1355" s="27" t="s">
        <v>6402</v>
      </c>
    </row>
    <row r="1356" spans="1:1" x14ac:dyDescent="0.25">
      <c r="A1356" s="27" t="s">
        <v>6403</v>
      </c>
    </row>
    <row r="1357" spans="1:1" x14ac:dyDescent="0.25">
      <c r="A1357" s="27" t="s">
        <v>6521</v>
      </c>
    </row>
    <row r="1358" spans="1:1" x14ac:dyDescent="0.25">
      <c r="A1358" s="27" t="s">
        <v>5553</v>
      </c>
    </row>
    <row r="1359" spans="1:1" x14ac:dyDescent="0.25">
      <c r="A1359" s="27" t="s">
        <v>5399</v>
      </c>
    </row>
    <row r="1360" spans="1:1" x14ac:dyDescent="0.25">
      <c r="A1360" s="27" t="s">
        <v>5484</v>
      </c>
    </row>
    <row r="1361" spans="1:1" x14ac:dyDescent="0.25">
      <c r="A1361" s="27" t="s">
        <v>7043</v>
      </c>
    </row>
    <row r="1362" spans="1:1" x14ac:dyDescent="0.25">
      <c r="A1362" s="27" t="s">
        <v>6699</v>
      </c>
    </row>
    <row r="1363" spans="1:1" x14ac:dyDescent="0.25">
      <c r="A1363" s="27" t="s">
        <v>6708</v>
      </c>
    </row>
    <row r="1364" spans="1:1" x14ac:dyDescent="0.25">
      <c r="A1364" s="27" t="s">
        <v>5541</v>
      </c>
    </row>
    <row r="1365" spans="1:1" x14ac:dyDescent="0.25">
      <c r="A1365" s="27" t="s">
        <v>6690</v>
      </c>
    </row>
    <row r="1366" spans="1:1" x14ac:dyDescent="0.25">
      <c r="A1366" s="27" t="s">
        <v>6428</v>
      </c>
    </row>
    <row r="1367" spans="1:1" x14ac:dyDescent="0.25">
      <c r="A1367" s="27" t="s">
        <v>5400</v>
      </c>
    </row>
    <row r="1368" spans="1:1" x14ac:dyDescent="0.25">
      <c r="A1368" s="27" t="s">
        <v>5392</v>
      </c>
    </row>
    <row r="1369" spans="1:1" x14ac:dyDescent="0.25">
      <c r="A1369" s="27" t="s">
        <v>7044</v>
      </c>
    </row>
    <row r="1370" spans="1:1" x14ac:dyDescent="0.25">
      <c r="A1370" s="27" t="s">
        <v>5378</v>
      </c>
    </row>
    <row r="1371" spans="1:1" x14ac:dyDescent="0.25">
      <c r="A1371" s="27" t="s">
        <v>5377</v>
      </c>
    </row>
    <row r="1372" spans="1:1" x14ac:dyDescent="0.25">
      <c r="A1372" s="27" t="s">
        <v>5875</v>
      </c>
    </row>
    <row r="1373" spans="1:1" x14ac:dyDescent="0.25">
      <c r="A1373" s="27" t="s">
        <v>7746</v>
      </c>
    </row>
    <row r="1374" spans="1:1" x14ac:dyDescent="0.25">
      <c r="A1374" s="27" t="s">
        <v>5757</v>
      </c>
    </row>
    <row r="1375" spans="1:1" x14ac:dyDescent="0.25">
      <c r="A1375" s="27" t="s">
        <v>7045</v>
      </c>
    </row>
    <row r="1376" spans="1:1" x14ac:dyDescent="0.25">
      <c r="A1376" s="27" t="s">
        <v>5509</v>
      </c>
    </row>
    <row r="1377" spans="1:1" x14ac:dyDescent="0.25">
      <c r="A1377" s="27" t="s">
        <v>5575</v>
      </c>
    </row>
    <row r="1378" spans="1:1" x14ac:dyDescent="0.25">
      <c r="A1378" s="27" t="s">
        <v>6431</v>
      </c>
    </row>
    <row r="1379" spans="1:1" x14ac:dyDescent="0.25">
      <c r="A1379" s="27" t="s">
        <v>6223</v>
      </c>
    </row>
    <row r="1380" spans="1:1" x14ac:dyDescent="0.25">
      <c r="A1380" s="27" t="s">
        <v>6611</v>
      </c>
    </row>
    <row r="1381" spans="1:1" x14ac:dyDescent="0.25">
      <c r="A1381" s="27" t="s">
        <v>6612</v>
      </c>
    </row>
    <row r="1382" spans="1:1" x14ac:dyDescent="0.25">
      <c r="A1382" s="27" t="s">
        <v>6683</v>
      </c>
    </row>
    <row r="1383" spans="1:1" x14ac:dyDescent="0.25">
      <c r="A1383" s="27" t="s">
        <v>6644</v>
      </c>
    </row>
    <row r="1384" spans="1:1" x14ac:dyDescent="0.25">
      <c r="A1384" s="27" t="s">
        <v>8179</v>
      </c>
    </row>
    <row r="1385" spans="1:1" x14ac:dyDescent="0.25">
      <c r="A1385" s="27" t="s">
        <v>5510</v>
      </c>
    </row>
    <row r="1386" spans="1:1" x14ac:dyDescent="0.25">
      <c r="A1386" s="27" t="s">
        <v>11529</v>
      </c>
    </row>
    <row r="1387" spans="1:1" x14ac:dyDescent="0.25">
      <c r="A1387" s="27" t="s">
        <v>5508</v>
      </c>
    </row>
    <row r="1388" spans="1:1" x14ac:dyDescent="0.25">
      <c r="A1388" s="27" t="s">
        <v>6219</v>
      </c>
    </row>
    <row r="1389" spans="1:1" x14ac:dyDescent="0.25">
      <c r="A1389" s="27" t="s">
        <v>6598</v>
      </c>
    </row>
    <row r="1390" spans="1:1" x14ac:dyDescent="0.25">
      <c r="A1390" s="27" t="s">
        <v>5698</v>
      </c>
    </row>
    <row r="1391" spans="1:1" x14ac:dyDescent="0.25">
      <c r="A1391" s="27" t="s">
        <v>6517</v>
      </c>
    </row>
    <row r="1392" spans="1:1" x14ac:dyDescent="0.25">
      <c r="A1392" s="27" t="s">
        <v>6514</v>
      </c>
    </row>
    <row r="1393" spans="1:1" x14ac:dyDescent="0.25">
      <c r="A1393" s="27" t="s">
        <v>6432</v>
      </c>
    </row>
    <row r="1394" spans="1:1" x14ac:dyDescent="0.25">
      <c r="A1394" s="27" t="s">
        <v>5614</v>
      </c>
    </row>
    <row r="1395" spans="1:1" x14ac:dyDescent="0.25">
      <c r="A1395" s="27" t="s">
        <v>5911</v>
      </c>
    </row>
    <row r="1396" spans="1:1" x14ac:dyDescent="0.25">
      <c r="A1396" s="27" t="s">
        <v>6713</v>
      </c>
    </row>
    <row r="1397" spans="1:1" x14ac:dyDescent="0.25">
      <c r="A1397" s="27" t="s">
        <v>5544</v>
      </c>
    </row>
    <row r="1398" spans="1:1" x14ac:dyDescent="0.25">
      <c r="A1398" s="27" t="s">
        <v>6745</v>
      </c>
    </row>
    <row r="1399" spans="1:1" x14ac:dyDescent="0.25">
      <c r="A1399" s="27" t="s">
        <v>6746</v>
      </c>
    </row>
    <row r="1400" spans="1:1" x14ac:dyDescent="0.25">
      <c r="A1400" s="27" t="s">
        <v>7046</v>
      </c>
    </row>
    <row r="1401" spans="1:1" x14ac:dyDescent="0.25">
      <c r="A1401" s="27" t="s">
        <v>8682</v>
      </c>
    </row>
    <row r="1402" spans="1:1" x14ac:dyDescent="0.25">
      <c r="A1402" s="27" t="s">
        <v>6216</v>
      </c>
    </row>
    <row r="1403" spans="1:1" x14ac:dyDescent="0.25">
      <c r="A1403" s="27" t="s">
        <v>6386</v>
      </c>
    </row>
    <row r="1404" spans="1:1" x14ac:dyDescent="0.25">
      <c r="A1404" s="27" t="s">
        <v>11507</v>
      </c>
    </row>
    <row r="1405" spans="1:1" x14ac:dyDescent="0.25">
      <c r="A1405" s="27" t="s">
        <v>6635</v>
      </c>
    </row>
    <row r="1406" spans="1:1" x14ac:dyDescent="0.25">
      <c r="A1406" s="27" t="s">
        <v>6729</v>
      </c>
    </row>
    <row r="1407" spans="1:1" x14ac:dyDescent="0.25">
      <c r="A1407" s="27" t="s">
        <v>6720</v>
      </c>
    </row>
    <row r="1408" spans="1:1" x14ac:dyDescent="0.25">
      <c r="A1408" s="27" t="s">
        <v>6575</v>
      </c>
    </row>
    <row r="1409" spans="1:1" x14ac:dyDescent="0.25">
      <c r="A1409" s="27" t="s">
        <v>5743</v>
      </c>
    </row>
    <row r="1410" spans="1:1" x14ac:dyDescent="0.25">
      <c r="A1410" s="27" t="s">
        <v>6525</v>
      </c>
    </row>
    <row r="1411" spans="1:1" x14ac:dyDescent="0.25">
      <c r="A1411" s="27" t="s">
        <v>8683</v>
      </c>
    </row>
    <row r="1412" spans="1:1" x14ac:dyDescent="0.25">
      <c r="A1412" s="27" t="s">
        <v>5423</v>
      </c>
    </row>
    <row r="1413" spans="1:1" x14ac:dyDescent="0.25">
      <c r="A1413" s="27" t="s">
        <v>7047</v>
      </c>
    </row>
    <row r="1414" spans="1:1" x14ac:dyDescent="0.25">
      <c r="A1414" s="27" t="s">
        <v>5702</v>
      </c>
    </row>
    <row r="1415" spans="1:1" x14ac:dyDescent="0.25">
      <c r="A1415" s="27" t="s">
        <v>8684</v>
      </c>
    </row>
    <row r="1416" spans="1:1" x14ac:dyDescent="0.25">
      <c r="A1416" s="27" t="s">
        <v>8685</v>
      </c>
    </row>
    <row r="1417" spans="1:1" x14ac:dyDescent="0.25">
      <c r="A1417" s="27" t="s">
        <v>6527</v>
      </c>
    </row>
    <row r="1418" spans="1:1" x14ac:dyDescent="0.25">
      <c r="A1418" s="27" t="s">
        <v>5749</v>
      </c>
    </row>
    <row r="1419" spans="1:1" x14ac:dyDescent="0.25">
      <c r="A1419" s="27" t="s">
        <v>5379</v>
      </c>
    </row>
    <row r="1420" spans="1:1" x14ac:dyDescent="0.25">
      <c r="A1420" s="27" t="s">
        <v>5380</v>
      </c>
    </row>
    <row r="1421" spans="1:1" x14ac:dyDescent="0.25">
      <c r="A1421" s="27" t="s">
        <v>7917</v>
      </c>
    </row>
    <row r="1422" spans="1:1" x14ac:dyDescent="0.25">
      <c r="A1422" s="27" t="s">
        <v>5840</v>
      </c>
    </row>
    <row r="1423" spans="1:1" x14ac:dyDescent="0.25">
      <c r="A1423" s="27" t="s">
        <v>6490</v>
      </c>
    </row>
    <row r="1424" spans="1:1" x14ac:dyDescent="0.25">
      <c r="A1424" s="27" t="s">
        <v>7718</v>
      </c>
    </row>
    <row r="1425" spans="1:1" x14ac:dyDescent="0.25">
      <c r="A1425" s="27" t="s">
        <v>7973</v>
      </c>
    </row>
    <row r="1426" spans="1:1" x14ac:dyDescent="0.25">
      <c r="A1426" s="27" t="s">
        <v>6616</v>
      </c>
    </row>
    <row r="1427" spans="1:1" x14ac:dyDescent="0.25">
      <c r="A1427" s="27" t="s">
        <v>5621</v>
      </c>
    </row>
    <row r="1428" spans="1:1" x14ac:dyDescent="0.25">
      <c r="A1428" s="27" t="s">
        <v>6008</v>
      </c>
    </row>
    <row r="1429" spans="1:1" x14ac:dyDescent="0.25">
      <c r="A1429" s="27" t="s">
        <v>6433</v>
      </c>
    </row>
    <row r="1430" spans="1:1" x14ac:dyDescent="0.25">
      <c r="A1430" s="27" t="s">
        <v>7972</v>
      </c>
    </row>
    <row r="1431" spans="1:1" x14ac:dyDescent="0.25">
      <c r="A1431" s="27" t="s">
        <v>5767</v>
      </c>
    </row>
    <row r="1432" spans="1:1" x14ac:dyDescent="0.25">
      <c r="A1432" s="27" t="s">
        <v>5755</v>
      </c>
    </row>
    <row r="1433" spans="1:1" x14ac:dyDescent="0.25">
      <c r="A1433" s="27" t="s">
        <v>5429</v>
      </c>
    </row>
    <row r="1434" spans="1:1" x14ac:dyDescent="0.25">
      <c r="A1434" s="27" t="s">
        <v>6550</v>
      </c>
    </row>
    <row r="1435" spans="1:1" x14ac:dyDescent="0.25">
      <c r="A1435" s="27" t="s">
        <v>5869</v>
      </c>
    </row>
    <row r="1436" spans="1:1" x14ac:dyDescent="0.25">
      <c r="A1436" s="27" t="s">
        <v>6058</v>
      </c>
    </row>
    <row r="1437" spans="1:1" x14ac:dyDescent="0.25">
      <c r="A1437" s="27" t="s">
        <v>8686</v>
      </c>
    </row>
    <row r="1438" spans="1:1" x14ac:dyDescent="0.25">
      <c r="A1438" s="27" t="s">
        <v>6353</v>
      </c>
    </row>
    <row r="1439" spans="1:1" x14ac:dyDescent="0.25">
      <c r="A1439" s="27" t="s">
        <v>6423</v>
      </c>
    </row>
    <row r="1440" spans="1:1" x14ac:dyDescent="0.25">
      <c r="A1440" s="27" t="s">
        <v>8687</v>
      </c>
    </row>
    <row r="1441" spans="1:1" x14ac:dyDescent="0.25">
      <c r="A1441" s="27" t="s">
        <v>8181</v>
      </c>
    </row>
    <row r="1442" spans="1:1" x14ac:dyDescent="0.25">
      <c r="A1442" s="27" t="s">
        <v>8688</v>
      </c>
    </row>
    <row r="1443" spans="1:1" x14ac:dyDescent="0.25">
      <c r="A1443" s="27" t="s">
        <v>6663</v>
      </c>
    </row>
    <row r="1444" spans="1:1" x14ac:dyDescent="0.25">
      <c r="A1444" s="27" t="s">
        <v>6511</v>
      </c>
    </row>
    <row r="1445" spans="1:1" x14ac:dyDescent="0.25">
      <c r="A1445" s="27" t="s">
        <v>5843</v>
      </c>
    </row>
    <row r="1446" spans="1:1" x14ac:dyDescent="0.25">
      <c r="A1446" s="27" t="s">
        <v>6451</v>
      </c>
    </row>
    <row r="1447" spans="1:1" x14ac:dyDescent="0.25">
      <c r="A1447" s="27" t="s">
        <v>11526</v>
      </c>
    </row>
    <row r="1448" spans="1:1" x14ac:dyDescent="0.25">
      <c r="A1448" s="27" t="s">
        <v>7696</v>
      </c>
    </row>
    <row r="1449" spans="1:1" x14ac:dyDescent="0.25">
      <c r="A1449" s="27" t="s">
        <v>11525</v>
      </c>
    </row>
    <row r="1450" spans="1:1" x14ac:dyDescent="0.25">
      <c r="A1450" s="27" t="s">
        <v>8689</v>
      </c>
    </row>
    <row r="1451" spans="1:1" x14ac:dyDescent="0.25">
      <c r="A1451" s="27" t="s">
        <v>6241</v>
      </c>
    </row>
    <row r="1452" spans="1:1" x14ac:dyDescent="0.25">
      <c r="A1452" s="27" t="s">
        <v>5687</v>
      </c>
    </row>
    <row r="1453" spans="1:1" x14ac:dyDescent="0.25">
      <c r="A1453" s="27" t="s">
        <v>5663</v>
      </c>
    </row>
    <row r="1454" spans="1:1" x14ac:dyDescent="0.25">
      <c r="A1454" s="27" t="s">
        <v>6340</v>
      </c>
    </row>
    <row r="1455" spans="1:1" x14ac:dyDescent="0.25">
      <c r="A1455" s="27" t="s">
        <v>6054</v>
      </c>
    </row>
    <row r="1456" spans="1:1" x14ac:dyDescent="0.25">
      <c r="A1456" s="27" t="s">
        <v>6057</v>
      </c>
    </row>
    <row r="1457" spans="1:1" x14ac:dyDescent="0.25">
      <c r="A1457" s="27" t="s">
        <v>5741</v>
      </c>
    </row>
    <row r="1458" spans="1:1" x14ac:dyDescent="0.25">
      <c r="A1458" s="27" t="s">
        <v>5796</v>
      </c>
    </row>
    <row r="1459" spans="1:1" x14ac:dyDescent="0.25">
      <c r="A1459" s="27" t="s">
        <v>5912</v>
      </c>
    </row>
    <row r="1460" spans="1:1" x14ac:dyDescent="0.25">
      <c r="A1460" s="27" t="s">
        <v>5736</v>
      </c>
    </row>
    <row r="1461" spans="1:1" x14ac:dyDescent="0.25">
      <c r="A1461" s="27" t="s">
        <v>5935</v>
      </c>
    </row>
    <row r="1462" spans="1:1" x14ac:dyDescent="0.25">
      <c r="A1462" s="27" t="s">
        <v>5586</v>
      </c>
    </row>
    <row r="1463" spans="1:1" x14ac:dyDescent="0.25">
      <c r="A1463" s="27" t="s">
        <v>6357</v>
      </c>
    </row>
    <row r="1464" spans="1:1" x14ac:dyDescent="0.25">
      <c r="A1464" s="27" t="s">
        <v>6359</v>
      </c>
    </row>
    <row r="1465" spans="1:1" x14ac:dyDescent="0.25">
      <c r="A1465" s="27" t="s">
        <v>6336</v>
      </c>
    </row>
    <row r="1466" spans="1:1" x14ac:dyDescent="0.25">
      <c r="A1466" s="27" t="s">
        <v>6335</v>
      </c>
    </row>
    <row r="1467" spans="1:1" x14ac:dyDescent="0.25">
      <c r="A1467" s="27" t="s">
        <v>11513</v>
      </c>
    </row>
    <row r="1468" spans="1:1" x14ac:dyDescent="0.25">
      <c r="A1468" s="27" t="s">
        <v>7716</v>
      </c>
    </row>
    <row r="1469" spans="1:1" x14ac:dyDescent="0.25">
      <c r="A1469" s="27" t="s">
        <v>6132</v>
      </c>
    </row>
    <row r="1470" spans="1:1" x14ac:dyDescent="0.25">
      <c r="A1470" s="27" t="s">
        <v>5828</v>
      </c>
    </row>
    <row r="1471" spans="1:1" x14ac:dyDescent="0.25">
      <c r="A1471" s="27" t="s">
        <v>5857</v>
      </c>
    </row>
    <row r="1472" spans="1:1" x14ac:dyDescent="0.25">
      <c r="A1472" s="27" t="s">
        <v>5464</v>
      </c>
    </row>
    <row r="1473" spans="1:1" x14ac:dyDescent="0.25">
      <c r="A1473" s="27" t="s">
        <v>5554</v>
      </c>
    </row>
    <row r="1474" spans="1:1" x14ac:dyDescent="0.25">
      <c r="A1474" s="27" t="s">
        <v>6669</v>
      </c>
    </row>
    <row r="1475" spans="1:1" x14ac:dyDescent="0.25">
      <c r="A1475" s="27" t="s">
        <v>5617</v>
      </c>
    </row>
    <row r="1476" spans="1:1" x14ac:dyDescent="0.25">
      <c r="A1476" s="27" t="s">
        <v>6203</v>
      </c>
    </row>
    <row r="1477" spans="1:1" x14ac:dyDescent="0.25">
      <c r="A1477" s="27" t="s">
        <v>5595</v>
      </c>
    </row>
    <row r="1478" spans="1:1" x14ac:dyDescent="0.25">
      <c r="A1478" s="27" t="s">
        <v>6240</v>
      </c>
    </row>
    <row r="1479" spans="1:1" x14ac:dyDescent="0.25">
      <c r="A1479" s="27" t="s">
        <v>6567</v>
      </c>
    </row>
    <row r="1480" spans="1:1" x14ac:dyDescent="0.25">
      <c r="A1480" s="27" t="s">
        <v>6540</v>
      </c>
    </row>
    <row r="1481" spans="1:1" x14ac:dyDescent="0.25">
      <c r="A1481" s="27" t="s">
        <v>5588</v>
      </c>
    </row>
    <row r="1482" spans="1:1" x14ac:dyDescent="0.25">
      <c r="A1482" s="27" t="s">
        <v>6274</v>
      </c>
    </row>
    <row r="1483" spans="1:1" x14ac:dyDescent="0.25">
      <c r="A1483" s="27" t="s">
        <v>6327</v>
      </c>
    </row>
    <row r="1484" spans="1:1" x14ac:dyDescent="0.25">
      <c r="A1484" s="27" t="s">
        <v>6323</v>
      </c>
    </row>
    <row r="1485" spans="1:1" x14ac:dyDescent="0.25">
      <c r="A1485" s="27" t="s">
        <v>6325</v>
      </c>
    </row>
    <row r="1486" spans="1:1" x14ac:dyDescent="0.25">
      <c r="A1486" s="27" t="s">
        <v>5922</v>
      </c>
    </row>
    <row r="1487" spans="1:1" x14ac:dyDescent="0.25">
      <c r="A1487" s="27" t="s">
        <v>6406</v>
      </c>
    </row>
    <row r="1488" spans="1:1" x14ac:dyDescent="0.25">
      <c r="A1488" s="27" t="s">
        <v>5520</v>
      </c>
    </row>
    <row r="1489" spans="1:1" x14ac:dyDescent="0.25">
      <c r="A1489" s="27" t="s">
        <v>6700</v>
      </c>
    </row>
    <row r="1490" spans="1:1" x14ac:dyDescent="0.25">
      <c r="A1490" s="27" t="s">
        <v>5659</v>
      </c>
    </row>
    <row r="1491" spans="1:1" x14ac:dyDescent="0.25">
      <c r="A1491" s="27" t="s">
        <v>8187</v>
      </c>
    </row>
    <row r="1492" spans="1:1" x14ac:dyDescent="0.25">
      <c r="A1492" s="27" t="s">
        <v>5788</v>
      </c>
    </row>
    <row r="1493" spans="1:1" x14ac:dyDescent="0.25">
      <c r="A1493" s="27" t="s">
        <v>6536</v>
      </c>
    </row>
    <row r="1494" spans="1:1" x14ac:dyDescent="0.25">
      <c r="A1494" s="27" t="s">
        <v>6535</v>
      </c>
    </row>
    <row r="1495" spans="1:1" x14ac:dyDescent="0.25">
      <c r="A1495" s="27" t="s">
        <v>6539</v>
      </c>
    </row>
    <row r="1496" spans="1:1" x14ac:dyDescent="0.25">
      <c r="A1496" s="27" t="s">
        <v>11537</v>
      </c>
    </row>
    <row r="1497" spans="1:1" x14ac:dyDescent="0.25">
      <c r="A1497" s="27" t="s">
        <v>7699</v>
      </c>
    </row>
    <row r="1498" spans="1:1" x14ac:dyDescent="0.25">
      <c r="A1498" s="27" t="s">
        <v>7915</v>
      </c>
    </row>
    <row r="1499" spans="1:1" x14ac:dyDescent="0.25">
      <c r="A1499" s="27" t="s">
        <v>6094</v>
      </c>
    </row>
    <row r="1500" spans="1:1" x14ac:dyDescent="0.25">
      <c r="A1500" s="27" t="s">
        <v>5798</v>
      </c>
    </row>
    <row r="1501" spans="1:1" x14ac:dyDescent="0.25">
      <c r="A1501" s="27" t="s">
        <v>6515</v>
      </c>
    </row>
    <row r="1502" spans="1:1" x14ac:dyDescent="0.25">
      <c r="A1502" s="27" t="s">
        <v>8191</v>
      </c>
    </row>
    <row r="1503" spans="1:1" x14ac:dyDescent="0.25">
      <c r="A1503" s="27" t="s">
        <v>5560</v>
      </c>
    </row>
    <row r="1504" spans="1:1" x14ac:dyDescent="0.25">
      <c r="A1504" s="27" t="s">
        <v>6117</v>
      </c>
    </row>
    <row r="1505" spans="1:1" x14ac:dyDescent="0.25">
      <c r="A1505" s="27" t="s">
        <v>7694</v>
      </c>
    </row>
    <row r="1506" spans="1:1" x14ac:dyDescent="0.25">
      <c r="A1506" s="27" t="s">
        <v>6209</v>
      </c>
    </row>
    <row r="1507" spans="1:1" x14ac:dyDescent="0.25">
      <c r="A1507" s="27" t="s">
        <v>6263</v>
      </c>
    </row>
    <row r="1508" spans="1:1" x14ac:dyDescent="0.25">
      <c r="A1508" s="27" t="s">
        <v>6229</v>
      </c>
    </row>
    <row r="1509" spans="1:1" x14ac:dyDescent="0.25">
      <c r="A1509" s="27" t="s">
        <v>6176</v>
      </c>
    </row>
    <row r="1510" spans="1:1" x14ac:dyDescent="0.25">
      <c r="A1510" s="27" t="s">
        <v>5645</v>
      </c>
    </row>
    <row r="1511" spans="1:1" x14ac:dyDescent="0.25">
      <c r="A1511" s="27" t="s">
        <v>6207</v>
      </c>
    </row>
    <row r="1512" spans="1:1" x14ac:dyDescent="0.25">
      <c r="A1512" s="27" t="s">
        <v>8690</v>
      </c>
    </row>
    <row r="1513" spans="1:1" x14ac:dyDescent="0.25">
      <c r="A1513" s="27" t="s">
        <v>11539</v>
      </c>
    </row>
    <row r="1514" spans="1:1" x14ac:dyDescent="0.25">
      <c r="A1514" s="27" t="s">
        <v>6556</v>
      </c>
    </row>
    <row r="1515" spans="1:1" x14ac:dyDescent="0.25">
      <c r="A1515" s="27" t="s">
        <v>6557</v>
      </c>
    </row>
    <row r="1516" spans="1:1" x14ac:dyDescent="0.25">
      <c r="A1516" s="27" t="s">
        <v>6427</v>
      </c>
    </row>
    <row r="1517" spans="1:1" x14ac:dyDescent="0.25">
      <c r="A1517" s="27" t="s">
        <v>6154</v>
      </c>
    </row>
    <row r="1518" spans="1:1" x14ac:dyDescent="0.25">
      <c r="A1518" s="27" t="s">
        <v>8195</v>
      </c>
    </row>
    <row r="1519" spans="1:1" x14ac:dyDescent="0.25">
      <c r="A1519" s="27" t="s">
        <v>6041</v>
      </c>
    </row>
    <row r="1520" spans="1:1" x14ac:dyDescent="0.25">
      <c r="A1520" s="27" t="s">
        <v>6722</v>
      </c>
    </row>
    <row r="1521" spans="1:1" x14ac:dyDescent="0.25">
      <c r="A1521" s="27" t="s">
        <v>7692</v>
      </c>
    </row>
    <row r="1522" spans="1:1" x14ac:dyDescent="0.25">
      <c r="A1522" s="27" t="s">
        <v>5668</v>
      </c>
    </row>
    <row r="1523" spans="1:1" x14ac:dyDescent="0.25">
      <c r="A1523" s="27" t="s">
        <v>5424</v>
      </c>
    </row>
    <row r="1524" spans="1:1" x14ac:dyDescent="0.25">
      <c r="A1524" s="27" t="s">
        <v>5425</v>
      </c>
    </row>
    <row r="1525" spans="1:1" x14ac:dyDescent="0.25">
      <c r="A1525" s="27" t="s">
        <v>5374</v>
      </c>
    </row>
    <row r="1526" spans="1:1" x14ac:dyDescent="0.25">
      <c r="A1526" s="27" t="s">
        <v>5373</v>
      </c>
    </row>
    <row r="1527" spans="1:1" x14ac:dyDescent="0.25">
      <c r="A1527" s="27" t="s">
        <v>5398</v>
      </c>
    </row>
    <row r="1528" spans="1:1" x14ac:dyDescent="0.25">
      <c r="A1528" s="27" t="s">
        <v>6146</v>
      </c>
    </row>
    <row r="1529" spans="1:1" x14ac:dyDescent="0.25">
      <c r="A1529" s="27" t="s">
        <v>7739</v>
      </c>
    </row>
    <row r="1530" spans="1:1" x14ac:dyDescent="0.25">
      <c r="A1530" s="27" t="s">
        <v>6618</v>
      </c>
    </row>
    <row r="1531" spans="1:1" x14ac:dyDescent="0.25">
      <c r="A1531" s="27" t="s">
        <v>6140</v>
      </c>
    </row>
    <row r="1532" spans="1:1" x14ac:dyDescent="0.25">
      <c r="A1532" s="27" t="s">
        <v>7907</v>
      </c>
    </row>
    <row r="1533" spans="1:1" x14ac:dyDescent="0.25">
      <c r="A1533" s="27" t="s">
        <v>6141</v>
      </c>
    </row>
    <row r="1534" spans="1:1" x14ac:dyDescent="0.25">
      <c r="A1534" s="27" t="s">
        <v>6526</v>
      </c>
    </row>
    <row r="1535" spans="1:1" x14ac:dyDescent="0.25">
      <c r="A1535" s="27" t="s">
        <v>6147</v>
      </c>
    </row>
    <row r="1536" spans="1:1" x14ac:dyDescent="0.25">
      <c r="A1536" s="27" t="s">
        <v>7048</v>
      </c>
    </row>
    <row r="1537" spans="1:1" x14ac:dyDescent="0.25">
      <c r="A1537" s="27" t="s">
        <v>7049</v>
      </c>
    </row>
    <row r="1538" spans="1:1" x14ac:dyDescent="0.25">
      <c r="A1538" s="27" t="s">
        <v>6142</v>
      </c>
    </row>
    <row r="1539" spans="1:1" x14ac:dyDescent="0.25">
      <c r="A1539" s="27" t="s">
        <v>5397</v>
      </c>
    </row>
    <row r="1540" spans="1:1" x14ac:dyDescent="0.25">
      <c r="A1540" s="27" t="s">
        <v>6617</v>
      </c>
    </row>
    <row r="1541" spans="1:1" x14ac:dyDescent="0.25">
      <c r="A1541" s="27" t="s">
        <v>6143</v>
      </c>
    </row>
    <row r="1542" spans="1:1" x14ac:dyDescent="0.25">
      <c r="A1542" s="27" t="s">
        <v>6272</v>
      </c>
    </row>
    <row r="1543" spans="1:1" x14ac:dyDescent="0.25">
      <c r="A1543" s="27" t="s">
        <v>6613</v>
      </c>
    </row>
    <row r="1544" spans="1:1" x14ac:dyDescent="0.25">
      <c r="A1544" s="27" t="s">
        <v>5587</v>
      </c>
    </row>
    <row r="1545" spans="1:1" x14ac:dyDescent="0.25">
      <c r="A1545" s="27" t="s">
        <v>11533</v>
      </c>
    </row>
    <row r="1546" spans="1:1" x14ac:dyDescent="0.25">
      <c r="A1546" s="27" t="s">
        <v>5489</v>
      </c>
    </row>
    <row r="1547" spans="1:1" x14ac:dyDescent="0.25">
      <c r="A1547" s="27" t="s">
        <v>6073</v>
      </c>
    </row>
    <row r="1548" spans="1:1" x14ac:dyDescent="0.25">
      <c r="A1548" s="27" t="s">
        <v>6277</v>
      </c>
    </row>
    <row r="1549" spans="1:1" x14ac:dyDescent="0.25">
      <c r="A1549" s="27" t="s">
        <v>6268</v>
      </c>
    </row>
    <row r="1550" spans="1:1" x14ac:dyDescent="0.25">
      <c r="A1550" s="27" t="s">
        <v>7050</v>
      </c>
    </row>
    <row r="1551" spans="1:1" x14ac:dyDescent="0.25">
      <c r="A1551" s="27" t="s">
        <v>5829</v>
      </c>
    </row>
    <row r="1552" spans="1:1" x14ac:dyDescent="0.25">
      <c r="A1552" s="27" t="s">
        <v>5971</v>
      </c>
    </row>
    <row r="1553" spans="1:1" x14ac:dyDescent="0.25">
      <c r="A1553" s="27" t="s">
        <v>5430</v>
      </c>
    </row>
    <row r="1554" spans="1:1" x14ac:dyDescent="0.25">
      <c r="A1554" s="27" t="s">
        <v>5547</v>
      </c>
    </row>
    <row r="1555" spans="1:1" x14ac:dyDescent="0.25">
      <c r="A1555" s="27" t="s">
        <v>5454</v>
      </c>
    </row>
    <row r="1556" spans="1:1" x14ac:dyDescent="0.25">
      <c r="A1556" s="27" t="s">
        <v>7679</v>
      </c>
    </row>
    <row r="1557" spans="1:1" x14ac:dyDescent="0.25">
      <c r="A1557" s="27" t="s">
        <v>5578</v>
      </c>
    </row>
    <row r="1558" spans="1:1" x14ac:dyDescent="0.25">
      <c r="A1558" s="27" t="s">
        <v>7051</v>
      </c>
    </row>
    <row r="1559" spans="1:1" x14ac:dyDescent="0.25">
      <c r="A1559" s="27" t="s">
        <v>6488</v>
      </c>
    </row>
    <row r="1560" spans="1:1" x14ac:dyDescent="0.25">
      <c r="A1560" s="27" t="s">
        <v>6009</v>
      </c>
    </row>
    <row r="1561" spans="1:1" x14ac:dyDescent="0.25">
      <c r="A1561" s="27" t="s">
        <v>11520</v>
      </c>
    </row>
    <row r="1562" spans="1:1" x14ac:dyDescent="0.25">
      <c r="A1562" s="27" t="s">
        <v>5616</v>
      </c>
    </row>
    <row r="1563" spans="1:1" x14ac:dyDescent="0.25">
      <c r="A1563" s="27" t="s">
        <v>6252</v>
      </c>
    </row>
    <row r="1564" spans="1:1" x14ac:dyDescent="0.25">
      <c r="A1564" s="27" t="s">
        <v>5913</v>
      </c>
    </row>
    <row r="1565" spans="1:1" x14ac:dyDescent="0.25">
      <c r="A1565" s="27" t="s">
        <v>5972</v>
      </c>
    </row>
    <row r="1566" spans="1:1" x14ac:dyDescent="0.25">
      <c r="A1566" s="27" t="s">
        <v>5610</v>
      </c>
    </row>
    <row r="1567" spans="1:1" x14ac:dyDescent="0.25">
      <c r="A1567" s="27" t="s">
        <v>8199</v>
      </c>
    </row>
    <row r="1568" spans="1:1" x14ac:dyDescent="0.25">
      <c r="A1568" s="27" t="s">
        <v>6030</v>
      </c>
    </row>
    <row r="1569" spans="1:1" x14ac:dyDescent="0.25">
      <c r="A1569" s="27" t="s">
        <v>6494</v>
      </c>
    </row>
    <row r="1570" spans="1:1" x14ac:dyDescent="0.25">
      <c r="A1570" s="27" t="s">
        <v>5914</v>
      </c>
    </row>
    <row r="1571" spans="1:1" x14ac:dyDescent="0.25">
      <c r="A1571" s="27" t="s">
        <v>6100</v>
      </c>
    </row>
    <row r="1572" spans="1:1" x14ac:dyDescent="0.25">
      <c r="A1572" s="27" t="s">
        <v>6007</v>
      </c>
    </row>
    <row r="1573" spans="1:1" x14ac:dyDescent="0.25">
      <c r="A1573" s="27" t="s">
        <v>6499</v>
      </c>
    </row>
    <row r="1574" spans="1:1" x14ac:dyDescent="0.25">
      <c r="A1574" s="27" t="s">
        <v>6300</v>
      </c>
    </row>
    <row r="1575" spans="1:1" x14ac:dyDescent="0.25">
      <c r="A1575" s="27" t="s">
        <v>5812</v>
      </c>
    </row>
    <row r="1576" spans="1:1" x14ac:dyDescent="0.25">
      <c r="A1576" s="27" t="s">
        <v>6694</v>
      </c>
    </row>
    <row r="1577" spans="1:1" x14ac:dyDescent="0.25">
      <c r="A1577" s="27" t="s">
        <v>5735</v>
      </c>
    </row>
    <row r="1578" spans="1:1" x14ac:dyDescent="0.25">
      <c r="A1578" s="27" t="s">
        <v>5636</v>
      </c>
    </row>
    <row r="1579" spans="1:1" x14ac:dyDescent="0.25">
      <c r="A1579" s="27" t="s">
        <v>5722</v>
      </c>
    </row>
    <row r="1580" spans="1:1" x14ac:dyDescent="0.25">
      <c r="A1580" s="27" t="s">
        <v>7908</v>
      </c>
    </row>
    <row r="1581" spans="1:1" x14ac:dyDescent="0.25">
      <c r="A1581" s="27" t="s">
        <v>5786</v>
      </c>
    </row>
    <row r="1582" spans="1:1" x14ac:dyDescent="0.25">
      <c r="A1582" s="27" t="s">
        <v>7052</v>
      </c>
    </row>
    <row r="1583" spans="1:1" x14ac:dyDescent="0.25">
      <c r="A1583" s="27" t="s">
        <v>5832</v>
      </c>
    </row>
    <row r="1584" spans="1:1" x14ac:dyDescent="0.25">
      <c r="A1584" s="27" t="s">
        <v>6096</v>
      </c>
    </row>
    <row r="1585" spans="1:1" x14ac:dyDescent="0.25">
      <c r="A1585" s="27" t="s">
        <v>5915</v>
      </c>
    </row>
    <row r="1586" spans="1:1" x14ac:dyDescent="0.25">
      <c r="A1586" s="27" t="s">
        <v>6072</v>
      </c>
    </row>
    <row r="1587" spans="1:1" x14ac:dyDescent="0.25">
      <c r="A1587" s="27" t="s">
        <v>5998</v>
      </c>
    </row>
    <row r="1588" spans="1:1" x14ac:dyDescent="0.25">
      <c r="A1588" s="27" t="s">
        <v>6577</v>
      </c>
    </row>
    <row r="1589" spans="1:1" x14ac:dyDescent="0.25">
      <c r="A1589" s="27" t="s">
        <v>11541</v>
      </c>
    </row>
    <row r="1590" spans="1:1" x14ac:dyDescent="0.25">
      <c r="A1590" s="27" t="s">
        <v>5597</v>
      </c>
    </row>
    <row r="1591" spans="1:1" x14ac:dyDescent="0.25">
      <c r="A1591" s="27" t="s">
        <v>5660</v>
      </c>
    </row>
    <row r="1592" spans="1:1" x14ac:dyDescent="0.25">
      <c r="A1592" s="27" t="s">
        <v>5780</v>
      </c>
    </row>
    <row r="1593" spans="1:1" x14ac:dyDescent="0.25">
      <c r="A1593" s="27" t="s">
        <v>8204</v>
      </c>
    </row>
    <row r="1594" spans="1:1" x14ac:dyDescent="0.25">
      <c r="A1594" s="27" t="s">
        <v>7747</v>
      </c>
    </row>
    <row r="1595" spans="1:1" x14ac:dyDescent="0.25">
      <c r="A1595" s="27" t="s">
        <v>6149</v>
      </c>
    </row>
    <row r="1596" spans="1:1" x14ac:dyDescent="0.25">
      <c r="A1596" s="27" t="s">
        <v>6508</v>
      </c>
    </row>
    <row r="1597" spans="1:1" x14ac:dyDescent="0.25">
      <c r="A1597" s="27" t="s">
        <v>7937</v>
      </c>
    </row>
    <row r="1598" spans="1:1" x14ac:dyDescent="0.25">
      <c r="A1598" s="27" t="s">
        <v>6033</v>
      </c>
    </row>
    <row r="1599" spans="1:1" x14ac:dyDescent="0.25">
      <c r="A1599" s="27" t="s">
        <v>5761</v>
      </c>
    </row>
    <row r="1600" spans="1:1" x14ac:dyDescent="0.25">
      <c r="A1600" s="27" t="s">
        <v>5539</v>
      </c>
    </row>
    <row r="1601" spans="1:1" x14ac:dyDescent="0.25">
      <c r="A1601" s="27" t="s">
        <v>7958</v>
      </c>
    </row>
    <row r="1602" spans="1:1" x14ac:dyDescent="0.25">
      <c r="A1602" s="27" t="s">
        <v>6497</v>
      </c>
    </row>
    <row r="1603" spans="1:1" x14ac:dyDescent="0.25">
      <c r="A1603" s="27" t="s">
        <v>8209</v>
      </c>
    </row>
    <row r="1604" spans="1:1" x14ac:dyDescent="0.25">
      <c r="A1604" s="27" t="s">
        <v>5678</v>
      </c>
    </row>
    <row r="1605" spans="1:1" x14ac:dyDescent="0.25">
      <c r="A1605" s="27" t="s">
        <v>6324</v>
      </c>
    </row>
    <row r="1606" spans="1:1" x14ac:dyDescent="0.25">
      <c r="A1606" s="27" t="s">
        <v>6647</v>
      </c>
    </row>
    <row r="1607" spans="1:1" x14ac:dyDescent="0.25">
      <c r="A1607" s="27" t="s">
        <v>6326</v>
      </c>
    </row>
    <row r="1608" spans="1:1" x14ac:dyDescent="0.25">
      <c r="A1608" s="27" t="s">
        <v>5585</v>
      </c>
    </row>
    <row r="1609" spans="1:1" x14ac:dyDescent="0.25">
      <c r="A1609" s="27" t="s">
        <v>6436</v>
      </c>
    </row>
    <row r="1610" spans="1:1" x14ac:dyDescent="0.25">
      <c r="A1610" s="27" t="s">
        <v>7954</v>
      </c>
    </row>
    <row r="1611" spans="1:1" x14ac:dyDescent="0.25">
      <c r="A1611" s="27" t="s">
        <v>6307</v>
      </c>
    </row>
    <row r="1612" spans="1:1" x14ac:dyDescent="0.25">
      <c r="A1612" s="27" t="s">
        <v>7680</v>
      </c>
    </row>
    <row r="1613" spans="1:1" x14ac:dyDescent="0.25">
      <c r="A1613" s="27" t="s">
        <v>6122</v>
      </c>
    </row>
    <row r="1614" spans="1:1" x14ac:dyDescent="0.25">
      <c r="A1614" s="27" t="s">
        <v>5831</v>
      </c>
    </row>
    <row r="1615" spans="1:1" x14ac:dyDescent="0.25">
      <c r="A1615" s="27" t="s">
        <v>8214</v>
      </c>
    </row>
    <row r="1616" spans="1:1" x14ac:dyDescent="0.25">
      <c r="A1616" s="27" t="s">
        <v>5513</v>
      </c>
    </row>
    <row r="1617" spans="1:1" x14ac:dyDescent="0.25">
      <c r="A1617" s="27" t="s">
        <v>5515</v>
      </c>
    </row>
    <row r="1618" spans="1:1" x14ac:dyDescent="0.25">
      <c r="A1618" s="27" t="s">
        <v>5514</v>
      </c>
    </row>
    <row r="1619" spans="1:1" x14ac:dyDescent="0.25">
      <c r="A1619" s="27" t="s">
        <v>6156</v>
      </c>
    </row>
    <row r="1620" spans="1:1" x14ac:dyDescent="0.25">
      <c r="A1620" s="27" t="s">
        <v>8216</v>
      </c>
    </row>
    <row r="1621" spans="1:1" x14ac:dyDescent="0.25">
      <c r="A1621" s="27" t="s">
        <v>6750</v>
      </c>
    </row>
    <row r="1622" spans="1:1" x14ac:dyDescent="0.25">
      <c r="A1622" s="27" t="s">
        <v>8691</v>
      </c>
    </row>
    <row r="1623" spans="1:1" x14ac:dyDescent="0.25">
      <c r="A1623" s="27" t="s">
        <v>6153</v>
      </c>
    </row>
    <row r="1624" spans="1:1" x14ac:dyDescent="0.25">
      <c r="A1624" s="27" t="s">
        <v>7053</v>
      </c>
    </row>
    <row r="1625" spans="1:1" x14ac:dyDescent="0.25">
      <c r="A1625" s="27" t="s">
        <v>5488</v>
      </c>
    </row>
    <row r="1626" spans="1:1" x14ac:dyDescent="0.25">
      <c r="A1626" s="27" t="s">
        <v>7967</v>
      </c>
    </row>
    <row r="1627" spans="1:1" x14ac:dyDescent="0.25">
      <c r="A1627" s="27" t="s">
        <v>11536</v>
      </c>
    </row>
    <row r="1628" spans="1:1" x14ac:dyDescent="0.25">
      <c r="A1628" s="27" t="s">
        <v>7935</v>
      </c>
    </row>
    <row r="1629" spans="1:1" x14ac:dyDescent="0.25">
      <c r="A1629" s="27" t="s">
        <v>5852</v>
      </c>
    </row>
    <row r="1630" spans="1:1" x14ac:dyDescent="0.25">
      <c r="A1630" s="27" t="s">
        <v>5462</v>
      </c>
    </row>
    <row r="1631" spans="1:1" x14ac:dyDescent="0.25">
      <c r="A1631" s="27" t="s">
        <v>5785</v>
      </c>
    </row>
    <row r="1632" spans="1:1" x14ac:dyDescent="0.25">
      <c r="A1632" s="27" t="s">
        <v>6439</v>
      </c>
    </row>
    <row r="1633" spans="1:1" x14ac:dyDescent="0.25">
      <c r="A1633" s="27" t="s">
        <v>6105</v>
      </c>
    </row>
    <row r="1634" spans="1:1" x14ac:dyDescent="0.25">
      <c r="A1634" s="27" t="s">
        <v>6275</v>
      </c>
    </row>
    <row r="1635" spans="1:1" x14ac:dyDescent="0.25">
      <c r="A1635" s="27" t="s">
        <v>6548</v>
      </c>
    </row>
    <row r="1636" spans="1:1" x14ac:dyDescent="0.25">
      <c r="A1636" s="27" t="s">
        <v>6549</v>
      </c>
    </row>
    <row r="1637" spans="1:1" x14ac:dyDescent="0.25">
      <c r="A1637" s="27" t="s">
        <v>6703</v>
      </c>
    </row>
    <row r="1638" spans="1:1" x14ac:dyDescent="0.25">
      <c r="A1638" s="27" t="s">
        <v>8224</v>
      </c>
    </row>
    <row r="1639" spans="1:1" x14ac:dyDescent="0.25">
      <c r="A1639" s="27" t="s">
        <v>8692</v>
      </c>
    </row>
    <row r="1640" spans="1:1" x14ac:dyDescent="0.25">
      <c r="A1640" s="27" t="s">
        <v>7726</v>
      </c>
    </row>
    <row r="1641" spans="1:1" x14ac:dyDescent="0.25">
      <c r="A1641" s="27" t="s">
        <v>6128</v>
      </c>
    </row>
    <row r="1642" spans="1:1" x14ac:dyDescent="0.25">
      <c r="A1642" s="27" t="s">
        <v>6408</v>
      </c>
    </row>
    <row r="1643" spans="1:1" x14ac:dyDescent="0.25">
      <c r="A1643" s="27" t="s">
        <v>7734</v>
      </c>
    </row>
    <row r="1644" spans="1:1" x14ac:dyDescent="0.25">
      <c r="A1644" s="27" t="s">
        <v>6558</v>
      </c>
    </row>
    <row r="1645" spans="1:1" x14ac:dyDescent="0.25">
      <c r="A1645" s="27" t="s">
        <v>6081</v>
      </c>
    </row>
    <row r="1646" spans="1:1" x14ac:dyDescent="0.25">
      <c r="A1646" s="27" t="s">
        <v>5411</v>
      </c>
    </row>
    <row r="1647" spans="1:1" x14ac:dyDescent="0.25">
      <c r="A1647" s="27" t="s">
        <v>8693</v>
      </c>
    </row>
    <row r="1648" spans="1:1" x14ac:dyDescent="0.25">
      <c r="A1648" s="27" t="s">
        <v>8694</v>
      </c>
    </row>
    <row r="1649" spans="1:1" x14ac:dyDescent="0.25">
      <c r="A1649" s="27" t="s">
        <v>5797</v>
      </c>
    </row>
    <row r="1650" spans="1:1" x14ac:dyDescent="0.25">
      <c r="A1650" s="27" t="s">
        <v>5502</v>
      </c>
    </row>
    <row r="1651" spans="1:1" x14ac:dyDescent="0.25">
      <c r="A1651" s="27" t="s">
        <v>6298</v>
      </c>
    </row>
    <row r="1652" spans="1:1" x14ac:dyDescent="0.25">
      <c r="A1652" s="27" t="s">
        <v>7684</v>
      </c>
    </row>
    <row r="1653" spans="1:1" x14ac:dyDescent="0.25">
      <c r="A1653" s="27" t="s">
        <v>6448</v>
      </c>
    </row>
    <row r="1654" spans="1:1" x14ac:dyDescent="0.25">
      <c r="A1654" s="27" t="s">
        <v>5435</v>
      </c>
    </row>
    <row r="1655" spans="1:1" x14ac:dyDescent="0.25">
      <c r="A1655" s="27" t="s">
        <v>5658</v>
      </c>
    </row>
    <row r="1656" spans="1:1" x14ac:dyDescent="0.25">
      <c r="A1656" s="27" t="s">
        <v>11516</v>
      </c>
    </row>
    <row r="1657" spans="1:1" x14ac:dyDescent="0.25">
      <c r="A1657" s="27" t="s">
        <v>6027</v>
      </c>
    </row>
    <row r="1658" spans="1:1" x14ac:dyDescent="0.25">
      <c r="A1658" s="27" t="s">
        <v>6111</v>
      </c>
    </row>
    <row r="1659" spans="1:1" x14ac:dyDescent="0.25">
      <c r="A1659" s="27" t="s">
        <v>5388</v>
      </c>
    </row>
    <row r="1660" spans="1:1" x14ac:dyDescent="0.25">
      <c r="A1660" s="27" t="s">
        <v>7662</v>
      </c>
    </row>
    <row r="1661" spans="1:1" x14ac:dyDescent="0.25">
      <c r="A1661" s="27" t="s">
        <v>7660</v>
      </c>
    </row>
    <row r="1662" spans="1:1" x14ac:dyDescent="0.25">
      <c r="A1662" s="27" t="s">
        <v>5375</v>
      </c>
    </row>
    <row r="1663" spans="1:1" x14ac:dyDescent="0.25">
      <c r="A1663" s="27" t="s">
        <v>7661</v>
      </c>
    </row>
    <row r="1664" spans="1:1" x14ac:dyDescent="0.25">
      <c r="A1664" s="27" t="s">
        <v>5452</v>
      </c>
    </row>
    <row r="1665" spans="1:1" x14ac:dyDescent="0.25">
      <c r="A1665" s="27" t="s">
        <v>5479</v>
      </c>
    </row>
    <row r="1666" spans="1:1" x14ac:dyDescent="0.25">
      <c r="A1666" s="27" t="s">
        <v>5485</v>
      </c>
    </row>
    <row r="1667" spans="1:1" x14ac:dyDescent="0.25">
      <c r="A1667" s="27" t="s">
        <v>5480</v>
      </c>
    </row>
    <row r="1668" spans="1:1" x14ac:dyDescent="0.25">
      <c r="A1668" s="27" t="s">
        <v>5478</v>
      </c>
    </row>
    <row r="1669" spans="1:1" x14ac:dyDescent="0.25">
      <c r="A1669" s="27" t="s">
        <v>5475</v>
      </c>
    </row>
    <row r="1670" spans="1:1" x14ac:dyDescent="0.25">
      <c r="A1670" s="27" t="s">
        <v>8695</v>
      </c>
    </row>
    <row r="1671" spans="1:1" x14ac:dyDescent="0.25">
      <c r="A1671" s="27" t="s">
        <v>6546</v>
      </c>
    </row>
    <row r="1672" spans="1:1" x14ac:dyDescent="0.25">
      <c r="A1672" s="27" t="s">
        <v>6547</v>
      </c>
    </row>
    <row r="1673" spans="1:1" x14ac:dyDescent="0.25">
      <c r="A1673" s="27" t="s">
        <v>6434</v>
      </c>
    </row>
    <row r="1674" spans="1:1" x14ac:dyDescent="0.25">
      <c r="A1674" s="27" t="s">
        <v>6409</v>
      </c>
    </row>
    <row r="1675" spans="1:1" x14ac:dyDescent="0.25">
      <c r="A1675" s="27" t="s">
        <v>5916</v>
      </c>
    </row>
    <row r="1676" spans="1:1" x14ac:dyDescent="0.25">
      <c r="A1676" s="27" t="s">
        <v>6158</v>
      </c>
    </row>
    <row r="1677" spans="1:1" x14ac:dyDescent="0.25">
      <c r="A1677" s="27" t="s">
        <v>6159</v>
      </c>
    </row>
    <row r="1678" spans="1:1" x14ac:dyDescent="0.25">
      <c r="A1678" s="27" t="s">
        <v>8229</v>
      </c>
    </row>
    <row r="1679" spans="1:1" x14ac:dyDescent="0.25">
      <c r="A1679" s="27" t="s">
        <v>6012</v>
      </c>
    </row>
    <row r="1680" spans="1:1" x14ac:dyDescent="0.25">
      <c r="A1680" s="27" t="s">
        <v>6445</v>
      </c>
    </row>
    <row r="1681" spans="1:1" x14ac:dyDescent="0.25">
      <c r="A1681" s="27" t="s">
        <v>6019</v>
      </c>
    </row>
    <row r="1682" spans="1:1" x14ac:dyDescent="0.25">
      <c r="A1682" s="27" t="s">
        <v>8232</v>
      </c>
    </row>
    <row r="1683" spans="1:1" x14ac:dyDescent="0.25">
      <c r="A1683" s="27" t="s">
        <v>6424</v>
      </c>
    </row>
    <row r="1684" spans="1:1" x14ac:dyDescent="0.25">
      <c r="A1684" s="27" t="s">
        <v>6034</v>
      </c>
    </row>
    <row r="1685" spans="1:1" x14ac:dyDescent="0.25">
      <c r="A1685" s="27" t="s">
        <v>8696</v>
      </c>
    </row>
    <row r="1686" spans="1:1" x14ac:dyDescent="0.25">
      <c r="A1686" s="27" t="s">
        <v>5654</v>
      </c>
    </row>
    <row r="1687" spans="1:1" x14ac:dyDescent="0.25">
      <c r="A1687" s="27" t="s">
        <v>6426</v>
      </c>
    </row>
    <row r="1688" spans="1:1" x14ac:dyDescent="0.25">
      <c r="A1688" s="27" t="s">
        <v>6704</v>
      </c>
    </row>
    <row r="1689" spans="1:1" x14ac:dyDescent="0.25">
      <c r="A1689" s="27" t="s">
        <v>5381</v>
      </c>
    </row>
    <row r="1690" spans="1:1" x14ac:dyDescent="0.25">
      <c r="A1690" s="27" t="s">
        <v>6710</v>
      </c>
    </row>
    <row r="1691" spans="1:1" x14ac:dyDescent="0.25">
      <c r="A1691" s="27" t="s">
        <v>5448</v>
      </c>
    </row>
    <row r="1692" spans="1:1" x14ac:dyDescent="0.25">
      <c r="A1692" s="27" t="s">
        <v>5442</v>
      </c>
    </row>
    <row r="1693" spans="1:1" x14ac:dyDescent="0.25">
      <c r="A1693" s="27" t="s">
        <v>6031</v>
      </c>
    </row>
    <row r="1694" spans="1:1" x14ac:dyDescent="0.25">
      <c r="A1694" s="27" t="s">
        <v>5795</v>
      </c>
    </row>
    <row r="1695" spans="1:1" x14ac:dyDescent="0.25">
      <c r="A1695" s="27" t="s">
        <v>6410</v>
      </c>
    </row>
    <row r="1696" spans="1:1" x14ac:dyDescent="0.25">
      <c r="A1696" s="27" t="s">
        <v>6200</v>
      </c>
    </row>
    <row r="1697" spans="1:1" x14ac:dyDescent="0.25">
      <c r="A1697" s="27" t="s">
        <v>6504</v>
      </c>
    </row>
    <row r="1698" spans="1:1" x14ac:dyDescent="0.25">
      <c r="A1698" s="27" t="s">
        <v>5395</v>
      </c>
    </row>
    <row r="1699" spans="1:1" x14ac:dyDescent="0.25">
      <c r="A1699" s="27" t="s">
        <v>6065</v>
      </c>
    </row>
    <row r="1700" spans="1:1" x14ac:dyDescent="0.25">
      <c r="A1700" s="27" t="s">
        <v>8235</v>
      </c>
    </row>
    <row r="1701" spans="1:1" x14ac:dyDescent="0.25">
      <c r="A1701" s="27" t="s">
        <v>6136</v>
      </c>
    </row>
    <row r="1702" spans="1:1" x14ac:dyDescent="0.25">
      <c r="A1702" s="27" t="s">
        <v>6062</v>
      </c>
    </row>
    <row r="1703" spans="1:1" x14ac:dyDescent="0.25">
      <c r="A1703" s="27" t="s">
        <v>6411</v>
      </c>
    </row>
    <row r="1704" spans="1:1" x14ac:dyDescent="0.25">
      <c r="A1704" s="27" t="s">
        <v>6528</v>
      </c>
    </row>
    <row r="1705" spans="1:1" x14ac:dyDescent="0.25">
      <c r="A1705" s="27" t="s">
        <v>6228</v>
      </c>
    </row>
    <row r="1706" spans="1:1" x14ac:dyDescent="0.25">
      <c r="A1706" s="27" t="s">
        <v>6089</v>
      </c>
    </row>
    <row r="1707" spans="1:1" x14ac:dyDescent="0.25">
      <c r="A1707" s="27" t="s">
        <v>6563</v>
      </c>
    </row>
    <row r="1708" spans="1:1" x14ac:dyDescent="0.25">
      <c r="A1708" s="27" t="s">
        <v>5436</v>
      </c>
    </row>
    <row r="1709" spans="1:1" x14ac:dyDescent="0.25">
      <c r="A1709" s="27" t="s">
        <v>5808</v>
      </c>
    </row>
    <row r="1710" spans="1:1" x14ac:dyDescent="0.25">
      <c r="A1710" s="27" t="s">
        <v>6605</v>
      </c>
    </row>
    <row r="1711" spans="1:1" x14ac:dyDescent="0.25">
      <c r="A1711" s="27" t="s">
        <v>6728</v>
      </c>
    </row>
    <row r="1712" spans="1:1" x14ac:dyDescent="0.25">
      <c r="A1712" s="27" t="s">
        <v>7691</v>
      </c>
    </row>
    <row r="1713" spans="1:1" x14ac:dyDescent="0.25">
      <c r="A1713" s="27" t="s">
        <v>8240</v>
      </c>
    </row>
    <row r="1714" spans="1:1" x14ac:dyDescent="0.25">
      <c r="A1714" s="27" t="s">
        <v>7054</v>
      </c>
    </row>
    <row r="1715" spans="1:1" x14ac:dyDescent="0.25">
      <c r="A1715" s="27" t="s">
        <v>6245</v>
      </c>
    </row>
    <row r="1716" spans="1:1" x14ac:dyDescent="0.25">
      <c r="A1716" s="27" t="s">
        <v>7923</v>
      </c>
    </row>
    <row r="1717" spans="1:1" x14ac:dyDescent="0.25">
      <c r="A1717" s="27" t="s">
        <v>5731</v>
      </c>
    </row>
    <row r="1718" spans="1:1" x14ac:dyDescent="0.25">
      <c r="A1718" s="27" t="s">
        <v>5630</v>
      </c>
    </row>
    <row r="1719" spans="1:1" x14ac:dyDescent="0.25">
      <c r="A1719" s="27" t="s">
        <v>8242</v>
      </c>
    </row>
    <row r="1720" spans="1:1" x14ac:dyDescent="0.25">
      <c r="A1720" s="27" t="s">
        <v>6405</v>
      </c>
    </row>
    <row r="1721" spans="1:1" x14ac:dyDescent="0.25">
      <c r="A1721" s="27" t="s">
        <v>5457</v>
      </c>
    </row>
    <row r="1722" spans="1:1" x14ac:dyDescent="0.25">
      <c r="A1722" s="27" t="s">
        <v>6415</v>
      </c>
    </row>
    <row r="1723" spans="1:1" x14ac:dyDescent="0.25">
      <c r="A1723" s="27" t="s">
        <v>6629</v>
      </c>
    </row>
    <row r="1724" spans="1:1" x14ac:dyDescent="0.25">
      <c r="A1724" s="27" t="s">
        <v>6518</v>
      </c>
    </row>
    <row r="1725" spans="1:1" x14ac:dyDescent="0.25">
      <c r="A1725" s="27" t="s">
        <v>6565</v>
      </c>
    </row>
    <row r="1726" spans="1:1" x14ac:dyDescent="0.25">
      <c r="A1726" s="27" t="s">
        <v>6738</v>
      </c>
    </row>
    <row r="1727" spans="1:1" x14ac:dyDescent="0.25">
      <c r="A1727" s="27" t="s">
        <v>6454</v>
      </c>
    </row>
    <row r="1728" spans="1:1" x14ac:dyDescent="0.25">
      <c r="A1728" s="27" t="s">
        <v>5410</v>
      </c>
    </row>
    <row r="1729" spans="1:1" x14ac:dyDescent="0.25">
      <c r="A1729" s="27" t="s">
        <v>5880</v>
      </c>
    </row>
    <row r="1730" spans="1:1" x14ac:dyDescent="0.25">
      <c r="A1730" s="27" t="s">
        <v>5546</v>
      </c>
    </row>
    <row r="1731" spans="1:1" x14ac:dyDescent="0.25">
      <c r="A1731" s="27" t="s">
        <v>5917</v>
      </c>
    </row>
    <row r="1732" spans="1:1" x14ac:dyDescent="0.25">
      <c r="A1732" s="27" t="s">
        <v>6101</v>
      </c>
    </row>
    <row r="1733" spans="1:1" x14ac:dyDescent="0.25">
      <c r="A1733" s="27" t="s">
        <v>6311</v>
      </c>
    </row>
    <row r="1734" spans="1:1" x14ac:dyDescent="0.25">
      <c r="A1734" s="27" t="s">
        <v>5536</v>
      </c>
    </row>
    <row r="1735" spans="1:1" x14ac:dyDescent="0.25">
      <c r="A1735" s="27" t="s">
        <v>5751</v>
      </c>
    </row>
    <row r="1736" spans="1:1" x14ac:dyDescent="0.25">
      <c r="A1736" s="27" t="s">
        <v>5461</v>
      </c>
    </row>
    <row r="1737" spans="1:1" x14ac:dyDescent="0.25">
      <c r="A1737" s="27" t="s">
        <v>6717</v>
      </c>
    </row>
    <row r="1738" spans="1:1" x14ac:dyDescent="0.25">
      <c r="A1738" s="27" t="s">
        <v>6743</v>
      </c>
    </row>
    <row r="1739" spans="1:1" x14ac:dyDescent="0.25">
      <c r="A1739" s="27" t="s">
        <v>6580</v>
      </c>
    </row>
    <row r="1740" spans="1:1" x14ac:dyDescent="0.25">
      <c r="A1740" s="27" t="s">
        <v>6253</v>
      </c>
    </row>
    <row r="1741" spans="1:1" x14ac:dyDescent="0.25">
      <c r="A1741" s="27" t="s">
        <v>7920</v>
      </c>
    </row>
    <row r="1742" spans="1:1" x14ac:dyDescent="0.25">
      <c r="A1742" s="27" t="s">
        <v>6652</v>
      </c>
    </row>
    <row r="1743" spans="1:1" x14ac:dyDescent="0.25">
      <c r="A1743" s="27" t="s">
        <v>5834</v>
      </c>
    </row>
    <row r="1744" spans="1:1" x14ac:dyDescent="0.25">
      <c r="A1744" s="27" t="s">
        <v>7928</v>
      </c>
    </row>
    <row r="1745" spans="1:1" x14ac:dyDescent="0.25">
      <c r="A1745" s="27" t="s">
        <v>5789</v>
      </c>
    </row>
    <row r="1746" spans="1:1" x14ac:dyDescent="0.25">
      <c r="A1746" s="27" t="s">
        <v>7940</v>
      </c>
    </row>
    <row r="1747" spans="1:1" x14ac:dyDescent="0.25">
      <c r="A1747" s="27" t="s">
        <v>7931</v>
      </c>
    </row>
    <row r="1748" spans="1:1" x14ac:dyDescent="0.25">
      <c r="A1748" s="27" t="s">
        <v>6010</v>
      </c>
    </row>
    <row r="1749" spans="1:1" x14ac:dyDescent="0.25">
      <c r="A1749" s="27" t="s">
        <v>6011</v>
      </c>
    </row>
    <row r="1750" spans="1:1" x14ac:dyDescent="0.25">
      <c r="A1750" s="27" t="s">
        <v>6269</v>
      </c>
    </row>
    <row r="1751" spans="1:1" x14ac:dyDescent="0.25">
      <c r="A1751" s="27" t="s">
        <v>7950</v>
      </c>
    </row>
    <row r="1752" spans="1:1" x14ac:dyDescent="0.25">
      <c r="A1752" s="27" t="s">
        <v>5970</v>
      </c>
    </row>
    <row r="1753" spans="1:1" x14ac:dyDescent="0.25">
      <c r="A1753" s="27" t="s">
        <v>6129</v>
      </c>
    </row>
    <row r="1754" spans="1:1" x14ac:dyDescent="0.25">
      <c r="A1754" s="27" t="s">
        <v>7055</v>
      </c>
    </row>
    <row r="1755" spans="1:1" x14ac:dyDescent="0.25">
      <c r="A1755" s="27" t="s">
        <v>5591</v>
      </c>
    </row>
    <row r="1756" spans="1:1" x14ac:dyDescent="0.25">
      <c r="A1756" s="27" t="s">
        <v>6056</v>
      </c>
    </row>
    <row r="1757" spans="1:1" x14ac:dyDescent="0.25">
      <c r="A1757" s="27" t="s">
        <v>6413</v>
      </c>
    </row>
    <row r="1758" spans="1:1" x14ac:dyDescent="0.25">
      <c r="A1758" s="27" t="s">
        <v>6332</v>
      </c>
    </row>
    <row r="1759" spans="1:1" x14ac:dyDescent="0.25">
      <c r="A1759" s="27" t="s">
        <v>7916</v>
      </c>
    </row>
    <row r="1760" spans="1:1" x14ac:dyDescent="0.25">
      <c r="A1760" s="27" t="s">
        <v>6293</v>
      </c>
    </row>
    <row r="1761" spans="1:1" x14ac:dyDescent="0.25">
      <c r="A1761" s="27" t="s">
        <v>6337</v>
      </c>
    </row>
    <row r="1762" spans="1:1" x14ac:dyDescent="0.25">
      <c r="A1762" s="27" t="s">
        <v>5538</v>
      </c>
    </row>
    <row r="1763" spans="1:1" x14ac:dyDescent="0.25">
      <c r="A1763" s="27" t="s">
        <v>5537</v>
      </c>
    </row>
    <row r="1764" spans="1:1" x14ac:dyDescent="0.25">
      <c r="A1764" s="27" t="s">
        <v>5859</v>
      </c>
    </row>
    <row r="1765" spans="1:1" x14ac:dyDescent="0.25">
      <c r="A1765" s="27" t="s">
        <v>5600</v>
      </c>
    </row>
    <row r="1766" spans="1:1" x14ac:dyDescent="0.25">
      <c r="A1766" s="27" t="s">
        <v>5404</v>
      </c>
    </row>
    <row r="1767" spans="1:1" x14ac:dyDescent="0.25">
      <c r="A1767" s="27" t="s">
        <v>6059</v>
      </c>
    </row>
    <row r="1768" spans="1:1" x14ac:dyDescent="0.25">
      <c r="A1768" s="27" t="s">
        <v>5717</v>
      </c>
    </row>
    <row r="1769" spans="1:1" x14ac:dyDescent="0.25">
      <c r="A1769" s="27" t="s">
        <v>6002</v>
      </c>
    </row>
    <row r="1770" spans="1:1" x14ac:dyDescent="0.25">
      <c r="A1770" s="27" t="s">
        <v>5418</v>
      </c>
    </row>
    <row r="1771" spans="1:1" x14ac:dyDescent="0.25">
      <c r="A1771" s="27" t="s">
        <v>5420</v>
      </c>
    </row>
    <row r="1772" spans="1:1" x14ac:dyDescent="0.25">
      <c r="A1772" s="27" t="s">
        <v>5419</v>
      </c>
    </row>
    <row r="1773" spans="1:1" x14ac:dyDescent="0.25">
      <c r="A1773" s="27" t="s">
        <v>8697</v>
      </c>
    </row>
    <row r="1774" spans="1:1" x14ac:dyDescent="0.25">
      <c r="A1774" s="27" t="s">
        <v>5986</v>
      </c>
    </row>
    <row r="1775" spans="1:1" x14ac:dyDescent="0.25">
      <c r="A1775" s="27" t="s">
        <v>5939</v>
      </c>
    </row>
    <row r="1776" spans="1:1" x14ac:dyDescent="0.25">
      <c r="A1776" s="27" t="s">
        <v>5928</v>
      </c>
    </row>
    <row r="1777" spans="1:1" x14ac:dyDescent="0.25">
      <c r="A1777" s="27" t="s">
        <v>5467</v>
      </c>
    </row>
    <row r="1778" spans="1:1" x14ac:dyDescent="0.25">
      <c r="A1778" s="27" t="s">
        <v>5709</v>
      </c>
    </row>
    <row r="1779" spans="1:1" x14ac:dyDescent="0.25">
      <c r="A1779" s="27" t="s">
        <v>5468</v>
      </c>
    </row>
    <row r="1780" spans="1:1" x14ac:dyDescent="0.25">
      <c r="A1780" s="27" t="s">
        <v>5746</v>
      </c>
    </row>
    <row r="1781" spans="1:1" x14ac:dyDescent="0.25">
      <c r="A1781" s="27" t="s">
        <v>5742</v>
      </c>
    </row>
    <row r="1782" spans="1:1" x14ac:dyDescent="0.25">
      <c r="A1782" s="27" t="s">
        <v>5794</v>
      </c>
    </row>
    <row r="1783" spans="1:1" x14ac:dyDescent="0.25">
      <c r="A1783" s="27" t="s">
        <v>5569</v>
      </c>
    </row>
    <row r="1784" spans="1:1" x14ac:dyDescent="0.25">
      <c r="A1784" s="27" t="s">
        <v>5918</v>
      </c>
    </row>
    <row r="1785" spans="1:1" x14ac:dyDescent="0.25">
      <c r="A1785" s="27" t="s">
        <v>5919</v>
      </c>
    </row>
    <row r="1786" spans="1:1" x14ac:dyDescent="0.25">
      <c r="A1786" s="27" t="s">
        <v>5376</v>
      </c>
    </row>
    <row r="1787" spans="1:1" x14ac:dyDescent="0.25">
      <c r="A1787" s="27" t="s">
        <v>6460</v>
      </c>
    </row>
    <row r="1788" spans="1:1" x14ac:dyDescent="0.25">
      <c r="A1788" s="27" t="s">
        <v>6313</v>
      </c>
    </row>
    <row r="1789" spans="1:1" x14ac:dyDescent="0.25">
      <c r="A1789" s="27" t="s">
        <v>6312</v>
      </c>
    </row>
    <row r="1790" spans="1:1" x14ac:dyDescent="0.25">
      <c r="A1790" s="27" t="s">
        <v>5873</v>
      </c>
    </row>
    <row r="1791" spans="1:1" x14ac:dyDescent="0.25">
      <c r="A1791" s="27" t="s">
        <v>6674</v>
      </c>
    </row>
    <row r="1792" spans="1:1" x14ac:dyDescent="0.25">
      <c r="A1792" s="27" t="s">
        <v>5683</v>
      </c>
    </row>
    <row r="1793" spans="1:1" x14ac:dyDescent="0.25">
      <c r="A1793" s="27" t="s">
        <v>5499</v>
      </c>
    </row>
    <row r="1794" spans="1:1" x14ac:dyDescent="0.25">
      <c r="A1794" s="27" t="s">
        <v>5500</v>
      </c>
    </row>
    <row r="1795" spans="1:1" x14ac:dyDescent="0.25">
      <c r="A1795" s="27" t="s">
        <v>7752</v>
      </c>
    </row>
    <row r="1796" spans="1:1" x14ac:dyDescent="0.25">
      <c r="A1796" s="27" t="s">
        <v>6155</v>
      </c>
    </row>
    <row r="1797" spans="1:1" x14ac:dyDescent="0.25">
      <c r="A1797" s="27" t="s">
        <v>7970</v>
      </c>
    </row>
    <row r="1798" spans="1:1" x14ac:dyDescent="0.25">
      <c r="A1798" s="27" t="s">
        <v>6297</v>
      </c>
    </row>
    <row r="1799" spans="1:1" x14ac:dyDescent="0.25">
      <c r="A1799" s="27" t="s">
        <v>6731</v>
      </c>
    </row>
    <row r="1800" spans="1:1" x14ac:dyDescent="0.25">
      <c r="A1800" s="27" t="s">
        <v>7056</v>
      </c>
    </row>
    <row r="1801" spans="1:1" x14ac:dyDescent="0.25">
      <c r="A1801" s="27" t="s">
        <v>5573</v>
      </c>
    </row>
    <row r="1802" spans="1:1" x14ac:dyDescent="0.25">
      <c r="A1802" s="27" t="s">
        <v>5628</v>
      </c>
    </row>
  </sheetData>
  <sheetProtection password="C1B1" sheet="1" objects="1" scenarios="1"/>
  <phoneticPr fontId="18" type="noConversion"/>
  <pageMargins left="0.75" right="0.75" top="1" bottom="1" header="0.5" footer="0.5"/>
  <pageSetup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802"/>
  <sheetViews>
    <sheetView zoomScaleNormal="100" workbookViewId="0"/>
  </sheetViews>
  <sheetFormatPr defaultRowHeight="12.5" x14ac:dyDescent="0.25"/>
  <cols>
    <col min="1" max="1" width="52" customWidth="1"/>
    <col min="2" max="2" width="10.1796875" bestFit="1" customWidth="1"/>
    <col min="3" max="3" width="15.453125" bestFit="1" customWidth="1"/>
    <col min="4" max="4" width="12.54296875" bestFit="1" customWidth="1"/>
    <col min="5" max="5" width="25.453125" customWidth="1"/>
    <col min="6" max="6" width="11.453125" bestFit="1" customWidth="1"/>
    <col min="7" max="7" width="10.54296875" customWidth="1"/>
    <col min="8" max="8" width="33.54296875" customWidth="1"/>
    <col min="9" max="9" width="14.54296875" bestFit="1" customWidth="1"/>
    <col min="10" max="11" width="27.54296875" customWidth="1"/>
    <col min="12" max="12" width="17.1796875" customWidth="1"/>
    <col min="13" max="13" width="32.1796875" bestFit="1" customWidth="1"/>
    <col min="14" max="15" width="13.54296875" bestFit="1" customWidth="1"/>
    <col min="16" max="18" width="18.54296875" customWidth="1"/>
  </cols>
  <sheetData>
    <row r="1" spans="1:18" s="55" customFormat="1" ht="30" customHeight="1" x14ac:dyDescent="0.35">
      <c r="A1" s="60" t="s">
        <v>4498</v>
      </c>
      <c r="B1" s="60" t="s">
        <v>1723</v>
      </c>
      <c r="C1" s="57" t="s">
        <v>8299</v>
      </c>
      <c r="D1" s="58" t="s">
        <v>8296</v>
      </c>
      <c r="E1" s="57" t="s">
        <v>8295</v>
      </c>
      <c r="F1" s="57" t="s">
        <v>7597</v>
      </c>
      <c r="G1" s="58" t="s">
        <v>8298</v>
      </c>
      <c r="H1" s="57" t="s">
        <v>8297</v>
      </c>
      <c r="I1" s="59" t="s">
        <v>8609</v>
      </c>
      <c r="J1" s="56" t="s">
        <v>8284</v>
      </c>
      <c r="K1" s="56" t="s">
        <v>6819</v>
      </c>
      <c r="L1" s="56" t="s">
        <v>6820</v>
      </c>
      <c r="M1" s="56" t="s">
        <v>6821</v>
      </c>
      <c r="N1" s="56" t="s">
        <v>6822</v>
      </c>
      <c r="O1" s="56" t="s">
        <v>6823</v>
      </c>
      <c r="P1" s="61" t="s">
        <v>8267</v>
      </c>
      <c r="Q1" s="61" t="s">
        <v>8268</v>
      </c>
      <c r="R1" s="61" t="s">
        <v>8269</v>
      </c>
    </row>
    <row r="2" spans="1:18" s="55" customFormat="1" ht="14.5" x14ac:dyDescent="0.35">
      <c r="A2" s="74" t="s">
        <v>6620</v>
      </c>
      <c r="B2" s="74" t="s">
        <v>9</v>
      </c>
      <c r="C2" s="74">
        <v>78768</v>
      </c>
      <c r="D2" s="76" t="s">
        <v>1128</v>
      </c>
      <c r="E2" s="74" t="s">
        <v>4886</v>
      </c>
      <c r="F2" s="74">
        <v>78771</v>
      </c>
      <c r="G2" s="77" t="s">
        <v>1130</v>
      </c>
      <c r="H2" s="74" t="s">
        <v>4887</v>
      </c>
      <c r="I2" s="75">
        <v>1</v>
      </c>
      <c r="J2" s="74"/>
      <c r="K2" s="74"/>
      <c r="L2" s="74"/>
      <c r="M2" s="74"/>
      <c r="N2" s="74"/>
      <c r="O2" s="74"/>
      <c r="P2" s="74"/>
      <c r="Q2" s="74"/>
      <c r="R2" s="74"/>
    </row>
    <row r="3" spans="1:18" s="55" customFormat="1" ht="14.5" x14ac:dyDescent="0.35">
      <c r="A3" s="74" t="s">
        <v>6631</v>
      </c>
      <c r="B3" s="74" t="s">
        <v>10</v>
      </c>
      <c r="C3" s="74">
        <v>4457</v>
      </c>
      <c r="D3" s="76" t="s">
        <v>1138</v>
      </c>
      <c r="E3" s="74" t="s">
        <v>4541</v>
      </c>
      <c r="F3" s="74">
        <v>5958</v>
      </c>
      <c r="G3" s="77" t="s">
        <v>1144</v>
      </c>
      <c r="H3" s="74" t="s">
        <v>4542</v>
      </c>
      <c r="I3" s="75">
        <v>0.92291666666666627</v>
      </c>
      <c r="J3" s="74"/>
      <c r="K3" s="74"/>
      <c r="L3" s="74"/>
      <c r="M3" s="74"/>
      <c r="N3" s="74"/>
      <c r="O3" s="74"/>
      <c r="P3" s="74"/>
      <c r="Q3" s="74"/>
      <c r="R3" s="74"/>
    </row>
    <row r="4" spans="1:18" s="55" customFormat="1" ht="14.5" x14ac:dyDescent="0.35">
      <c r="A4" s="74" t="s">
        <v>6996</v>
      </c>
      <c r="B4" s="74" t="s">
        <v>6</v>
      </c>
      <c r="C4" s="74">
        <v>79207</v>
      </c>
      <c r="D4" s="76" t="s">
        <v>72</v>
      </c>
      <c r="E4" s="74" t="s">
        <v>5251</v>
      </c>
      <c r="F4" s="74">
        <v>5503</v>
      </c>
      <c r="G4" s="77" t="s">
        <v>19</v>
      </c>
      <c r="H4" s="74" t="s">
        <v>6795</v>
      </c>
      <c r="I4" s="75">
        <v>0.66666666666666619</v>
      </c>
      <c r="J4" s="74" t="s">
        <v>19</v>
      </c>
      <c r="K4" s="74" t="s">
        <v>916</v>
      </c>
      <c r="L4" s="74" t="s">
        <v>917</v>
      </c>
      <c r="M4" s="74" t="s">
        <v>6825</v>
      </c>
      <c r="N4" s="74" t="s">
        <v>228</v>
      </c>
      <c r="O4" s="74" t="s">
        <v>547</v>
      </c>
      <c r="P4" s="74" t="s">
        <v>8751</v>
      </c>
      <c r="Q4" s="74" t="s">
        <v>8699</v>
      </c>
      <c r="R4" s="74" t="s">
        <v>11433</v>
      </c>
    </row>
    <row r="5" spans="1:18" s="55" customFormat="1" ht="14.5" x14ac:dyDescent="0.35">
      <c r="A5" s="74" t="s">
        <v>6648</v>
      </c>
      <c r="B5" s="74" t="s">
        <v>11</v>
      </c>
      <c r="C5" s="74">
        <v>4466</v>
      </c>
      <c r="D5" s="76" t="s">
        <v>1168</v>
      </c>
      <c r="E5" s="74" t="s">
        <v>3405</v>
      </c>
      <c r="F5" s="74">
        <v>8132</v>
      </c>
      <c r="G5" s="77" t="s">
        <v>1171</v>
      </c>
      <c r="H5" s="74" t="s">
        <v>3406</v>
      </c>
      <c r="I5" s="75">
        <v>0.349609375</v>
      </c>
      <c r="J5" s="74"/>
      <c r="K5" s="74"/>
      <c r="L5" s="74"/>
      <c r="M5" s="74"/>
      <c r="N5" s="74"/>
      <c r="O5" s="74"/>
      <c r="P5" s="74"/>
      <c r="Q5" s="74"/>
      <c r="R5" s="74"/>
    </row>
    <row r="6" spans="1:18" s="55" customFormat="1" ht="14.5" x14ac:dyDescent="0.35">
      <c r="A6" s="74" t="s">
        <v>7926</v>
      </c>
      <c r="B6" s="74" t="s">
        <v>6</v>
      </c>
      <c r="C6" s="74">
        <v>4260</v>
      </c>
      <c r="D6" s="76" t="s">
        <v>3993</v>
      </c>
      <c r="E6" s="74" t="s">
        <v>5031</v>
      </c>
      <c r="F6" s="74">
        <v>5274</v>
      </c>
      <c r="G6" s="77" t="s">
        <v>7826</v>
      </c>
      <c r="H6" s="74" t="s">
        <v>5032</v>
      </c>
      <c r="I6" s="75">
        <v>0</v>
      </c>
      <c r="J6" s="74" t="s">
        <v>7826</v>
      </c>
      <c r="K6" s="74" t="s">
        <v>983</v>
      </c>
      <c r="L6" s="74" t="s">
        <v>8845</v>
      </c>
      <c r="M6" s="74" t="s">
        <v>8846</v>
      </c>
      <c r="N6" s="74" t="s">
        <v>7059</v>
      </c>
      <c r="O6" s="74" t="s">
        <v>7060</v>
      </c>
      <c r="P6" s="74" t="s">
        <v>8751</v>
      </c>
      <c r="Q6" s="74" t="s">
        <v>8699</v>
      </c>
      <c r="R6" s="74" t="s">
        <v>11099</v>
      </c>
    </row>
    <row r="7" spans="1:18" s="55" customFormat="1" ht="14.5" x14ac:dyDescent="0.35">
      <c r="A7" s="74" t="s">
        <v>5891</v>
      </c>
      <c r="B7" s="74" t="s">
        <v>6</v>
      </c>
      <c r="C7" s="74">
        <v>4260</v>
      </c>
      <c r="D7" s="76" t="s">
        <v>3993</v>
      </c>
      <c r="E7" s="74" t="s">
        <v>5031</v>
      </c>
      <c r="F7" s="74">
        <v>5244</v>
      </c>
      <c r="G7" s="77" t="s">
        <v>3994</v>
      </c>
      <c r="H7" s="74" t="s">
        <v>5015</v>
      </c>
      <c r="I7" s="75">
        <v>0</v>
      </c>
      <c r="J7" s="74" t="s">
        <v>3994</v>
      </c>
      <c r="K7" s="74" t="s">
        <v>925</v>
      </c>
      <c r="L7" s="74" t="s">
        <v>8847</v>
      </c>
      <c r="M7" s="74" t="s">
        <v>8848</v>
      </c>
      <c r="N7" s="74" t="s">
        <v>7061</v>
      </c>
      <c r="O7" s="74" t="s">
        <v>7062</v>
      </c>
      <c r="P7" s="74" t="s">
        <v>8751</v>
      </c>
      <c r="Q7" s="74" t="s">
        <v>8699</v>
      </c>
      <c r="R7" s="74" t="s">
        <v>11070</v>
      </c>
    </row>
    <row r="8" spans="1:18" s="55" customFormat="1" ht="14.5" x14ac:dyDescent="0.35">
      <c r="A8" s="74" t="s">
        <v>8610</v>
      </c>
      <c r="B8" s="74" t="s">
        <v>8</v>
      </c>
      <c r="C8" s="74">
        <v>4413</v>
      </c>
      <c r="D8" s="76" t="s">
        <v>2727</v>
      </c>
      <c r="E8" s="74" t="s">
        <v>5014</v>
      </c>
      <c r="F8" s="74">
        <v>91168</v>
      </c>
      <c r="G8" s="77" t="s">
        <v>8458</v>
      </c>
      <c r="H8" s="74" t="s">
        <v>5015</v>
      </c>
      <c r="I8" s="75">
        <v>0.31586206896551661</v>
      </c>
      <c r="J8" s="74"/>
      <c r="K8" s="74"/>
      <c r="L8" s="74"/>
      <c r="M8" s="74"/>
      <c r="N8" s="74"/>
      <c r="O8" s="74"/>
      <c r="P8" s="74"/>
      <c r="Q8" s="74"/>
      <c r="R8" s="74"/>
    </row>
    <row r="9" spans="1:18" s="55" customFormat="1" ht="14.5" x14ac:dyDescent="0.35">
      <c r="A9" s="74" t="s">
        <v>6537</v>
      </c>
      <c r="B9" s="74" t="s">
        <v>8</v>
      </c>
      <c r="C9" s="74">
        <v>90506</v>
      </c>
      <c r="D9" s="76" t="s">
        <v>48</v>
      </c>
      <c r="E9" s="74" t="s">
        <v>5223</v>
      </c>
      <c r="F9" s="74">
        <v>90507</v>
      </c>
      <c r="G9" s="77" t="s">
        <v>20</v>
      </c>
      <c r="H9" s="74" t="s">
        <v>5224</v>
      </c>
      <c r="I9" s="75">
        <v>0</v>
      </c>
      <c r="J9" s="74"/>
      <c r="K9" s="74"/>
      <c r="L9" s="74"/>
      <c r="M9" s="74"/>
      <c r="N9" s="74"/>
      <c r="O9" s="74"/>
      <c r="P9" s="74"/>
      <c r="Q9" s="74"/>
      <c r="R9" s="74"/>
    </row>
    <row r="10" spans="1:18" s="55" customFormat="1" ht="14.5" x14ac:dyDescent="0.35">
      <c r="A10" s="74" t="s">
        <v>6997</v>
      </c>
      <c r="B10" s="74" t="s">
        <v>8</v>
      </c>
      <c r="C10" s="74">
        <v>81123</v>
      </c>
      <c r="D10" s="76" t="s">
        <v>49</v>
      </c>
      <c r="E10" s="74" t="s">
        <v>7493</v>
      </c>
      <c r="F10" s="74">
        <v>81124</v>
      </c>
      <c r="G10" s="77" t="s">
        <v>21</v>
      </c>
      <c r="H10" s="74" t="s">
        <v>6768</v>
      </c>
      <c r="I10" s="75">
        <v>0.9066666666666664</v>
      </c>
      <c r="J10" s="74"/>
      <c r="K10" s="74"/>
      <c r="L10" s="74"/>
      <c r="M10" s="74"/>
      <c r="N10" s="74"/>
      <c r="O10" s="74"/>
      <c r="P10" s="74"/>
      <c r="Q10" s="74"/>
      <c r="R10" s="74"/>
    </row>
    <row r="11" spans="1:18" s="55" customFormat="1" ht="14.5" x14ac:dyDescent="0.35">
      <c r="A11" s="74" t="s">
        <v>7984</v>
      </c>
      <c r="B11" s="74" t="s">
        <v>8</v>
      </c>
      <c r="C11" s="74">
        <v>90199</v>
      </c>
      <c r="D11" s="76" t="s">
        <v>7985</v>
      </c>
      <c r="E11" s="74" t="s">
        <v>7986</v>
      </c>
      <c r="F11" s="74">
        <v>90200</v>
      </c>
      <c r="G11" s="77" t="s">
        <v>7987</v>
      </c>
      <c r="H11" s="74" t="s">
        <v>7988</v>
      </c>
      <c r="I11" s="75">
        <v>0.70621468926553599</v>
      </c>
      <c r="J11" s="74"/>
      <c r="K11" s="74"/>
      <c r="L11" s="74"/>
      <c r="M11" s="74"/>
      <c r="N11" s="74"/>
      <c r="O11" s="74"/>
      <c r="P11" s="74"/>
      <c r="Q11" s="74"/>
      <c r="R11" s="74"/>
    </row>
    <row r="12" spans="1:18" s="55" customFormat="1" ht="14.5" x14ac:dyDescent="0.35">
      <c r="A12" s="74" t="s">
        <v>8611</v>
      </c>
      <c r="B12" s="74" t="s">
        <v>8</v>
      </c>
      <c r="C12" s="74">
        <v>90199</v>
      </c>
      <c r="D12" s="76" t="s">
        <v>7985</v>
      </c>
      <c r="E12" s="74" t="s">
        <v>7986</v>
      </c>
      <c r="F12" s="74">
        <v>90770</v>
      </c>
      <c r="G12" s="77" t="s">
        <v>8301</v>
      </c>
      <c r="H12" s="74" t="s">
        <v>8300</v>
      </c>
      <c r="I12" s="75">
        <v>0.82291666666666596</v>
      </c>
      <c r="J12" s="74"/>
      <c r="K12" s="74"/>
      <c r="L12" s="74"/>
      <c r="M12" s="74"/>
      <c r="N12" s="74"/>
      <c r="O12" s="74"/>
      <c r="P12" s="74"/>
      <c r="Q12" s="74"/>
      <c r="R12" s="74"/>
    </row>
    <row r="13" spans="1:18" s="55" customFormat="1" ht="14.5" x14ac:dyDescent="0.35">
      <c r="A13" s="74" t="s">
        <v>6210</v>
      </c>
      <c r="B13" s="74" t="s">
        <v>6</v>
      </c>
      <c r="C13" s="74">
        <v>4296</v>
      </c>
      <c r="D13" s="76" t="s">
        <v>2451</v>
      </c>
      <c r="E13" s="74" t="s">
        <v>7442</v>
      </c>
      <c r="F13" s="74">
        <v>5461</v>
      </c>
      <c r="G13" s="77" t="s">
        <v>2452</v>
      </c>
      <c r="H13" s="74" t="s">
        <v>4881</v>
      </c>
      <c r="I13" s="75">
        <v>0</v>
      </c>
      <c r="J13" s="74" t="s">
        <v>2452</v>
      </c>
      <c r="K13" s="74" t="s">
        <v>197</v>
      </c>
      <c r="L13" s="74" t="s">
        <v>198</v>
      </c>
      <c r="M13" s="74" t="s">
        <v>6826</v>
      </c>
      <c r="N13" s="74" t="s">
        <v>195</v>
      </c>
      <c r="O13" s="74" t="s">
        <v>196</v>
      </c>
      <c r="P13" s="74" t="s">
        <v>8751</v>
      </c>
      <c r="Q13" s="74" t="s">
        <v>8699</v>
      </c>
      <c r="R13" s="74" t="s">
        <v>11109</v>
      </c>
    </row>
    <row r="14" spans="1:18" s="55" customFormat="1" ht="14.5" x14ac:dyDescent="0.35">
      <c r="A14" s="74" t="s">
        <v>6545</v>
      </c>
      <c r="B14" s="74" t="s">
        <v>8</v>
      </c>
      <c r="C14" s="74">
        <v>79961</v>
      </c>
      <c r="D14" s="76" t="s">
        <v>1013</v>
      </c>
      <c r="E14" s="74" t="s">
        <v>7445</v>
      </c>
      <c r="F14" s="74">
        <v>79094</v>
      </c>
      <c r="G14" s="77" t="s">
        <v>1014</v>
      </c>
      <c r="H14" s="74" t="s">
        <v>5071</v>
      </c>
      <c r="I14" s="75">
        <v>0.702380952380951</v>
      </c>
      <c r="J14" s="74"/>
      <c r="K14" s="74"/>
      <c r="L14" s="74"/>
      <c r="M14" s="74"/>
      <c r="N14" s="74"/>
      <c r="O14" s="74"/>
      <c r="P14" s="74"/>
      <c r="Q14" s="74"/>
      <c r="R14" s="74"/>
    </row>
    <row r="15" spans="1:18" s="55" customFormat="1" ht="14.5" x14ac:dyDescent="0.35">
      <c r="A15" s="74" t="s">
        <v>7989</v>
      </c>
      <c r="B15" s="74" t="s">
        <v>6</v>
      </c>
      <c r="C15" s="74">
        <v>92768</v>
      </c>
      <c r="D15" s="76" t="s">
        <v>7990</v>
      </c>
      <c r="E15" s="74" t="s">
        <v>7445</v>
      </c>
      <c r="F15" s="74">
        <v>92769</v>
      </c>
      <c r="G15" s="77" t="s">
        <v>7991</v>
      </c>
      <c r="H15" s="74" t="s">
        <v>7992</v>
      </c>
      <c r="I15" s="75">
        <v>0.87821612349914213</v>
      </c>
      <c r="J15" s="74" t="s">
        <v>7991</v>
      </c>
      <c r="K15" s="74" t="s">
        <v>7993</v>
      </c>
      <c r="L15" s="74" t="s">
        <v>8850</v>
      </c>
      <c r="M15" s="74" t="s">
        <v>8851</v>
      </c>
      <c r="N15" s="74" t="s">
        <v>7994</v>
      </c>
      <c r="O15" s="74" t="s">
        <v>7995</v>
      </c>
      <c r="P15" s="74" t="s">
        <v>8751</v>
      </c>
      <c r="Q15" s="74" t="s">
        <v>8699</v>
      </c>
      <c r="R15" s="74" t="s">
        <v>11350</v>
      </c>
    </row>
    <row r="16" spans="1:18" s="55" customFormat="1" ht="14.5" x14ac:dyDescent="0.35">
      <c r="A16" s="74" t="s">
        <v>7695</v>
      </c>
      <c r="B16" s="74" t="s">
        <v>6</v>
      </c>
      <c r="C16" s="74">
        <v>90878</v>
      </c>
      <c r="D16" s="76" t="s">
        <v>6972</v>
      </c>
      <c r="E16" s="74" t="s">
        <v>7443</v>
      </c>
      <c r="F16" s="74">
        <v>92197</v>
      </c>
      <c r="G16" s="77" t="s">
        <v>6973</v>
      </c>
      <c r="H16" s="74" t="s">
        <v>7444</v>
      </c>
      <c r="I16" s="75">
        <v>0.87475538160469646</v>
      </c>
      <c r="J16" s="74" t="s">
        <v>6973</v>
      </c>
      <c r="K16" s="74" t="s">
        <v>6827</v>
      </c>
      <c r="L16" s="74" t="s">
        <v>8464</v>
      </c>
      <c r="M16" s="74" t="s">
        <v>8849</v>
      </c>
      <c r="N16" s="74" t="s">
        <v>1327</v>
      </c>
      <c r="O16" s="74" t="s">
        <v>1327</v>
      </c>
      <c r="P16" s="74" t="s">
        <v>8714</v>
      </c>
      <c r="Q16" s="74" t="s">
        <v>8699</v>
      </c>
      <c r="R16" s="74" t="s">
        <v>11340</v>
      </c>
    </row>
    <row r="17" spans="1:18" s="55" customFormat="1" ht="14.5" x14ac:dyDescent="0.35">
      <c r="A17" s="74" t="s">
        <v>8612</v>
      </c>
      <c r="B17" s="74" t="s">
        <v>6</v>
      </c>
      <c r="C17" s="74">
        <v>7355</v>
      </c>
      <c r="D17" s="76" t="s">
        <v>8303</v>
      </c>
      <c r="E17" s="74" t="s">
        <v>8302</v>
      </c>
      <c r="F17" s="74">
        <v>7356</v>
      </c>
      <c r="G17" s="77" t="s">
        <v>8305</v>
      </c>
      <c r="H17" s="74" t="s">
        <v>8304</v>
      </c>
      <c r="I17" s="75">
        <v>0.4911242603550286</v>
      </c>
      <c r="J17" s="74"/>
      <c r="K17" s="74"/>
      <c r="L17" s="74"/>
      <c r="M17" s="74"/>
      <c r="N17" s="74"/>
      <c r="O17" s="74"/>
      <c r="P17" s="74"/>
      <c r="Q17" s="74"/>
      <c r="R17" s="74"/>
    </row>
    <row r="18" spans="1:18" s="55" customFormat="1" ht="14.5" x14ac:dyDescent="0.35">
      <c r="A18" s="74" t="s">
        <v>6220</v>
      </c>
      <c r="B18" s="74" t="s">
        <v>6</v>
      </c>
      <c r="C18" s="74">
        <v>4325</v>
      </c>
      <c r="D18" s="76" t="s">
        <v>2471</v>
      </c>
      <c r="E18" s="74" t="s">
        <v>4882</v>
      </c>
      <c r="F18" s="74">
        <v>5496</v>
      </c>
      <c r="G18" s="77" t="s">
        <v>2472</v>
      </c>
      <c r="H18" s="74" t="s">
        <v>4883</v>
      </c>
      <c r="I18" s="75">
        <v>0.89975550122249337</v>
      </c>
      <c r="J18" s="74" t="s">
        <v>2472</v>
      </c>
      <c r="K18" s="74" t="s">
        <v>224</v>
      </c>
      <c r="L18" s="74" t="s">
        <v>8852</v>
      </c>
      <c r="M18" s="74" t="s">
        <v>8853</v>
      </c>
      <c r="N18" s="74" t="s">
        <v>222</v>
      </c>
      <c r="O18" s="74" t="s">
        <v>223</v>
      </c>
      <c r="P18" s="74" t="s">
        <v>8751</v>
      </c>
      <c r="Q18" s="74" t="s">
        <v>8699</v>
      </c>
      <c r="R18" s="74" t="s">
        <v>11398</v>
      </c>
    </row>
    <row r="19" spans="1:18" s="55" customFormat="1" ht="14.5" x14ac:dyDescent="0.35">
      <c r="A19" s="74" t="s">
        <v>8613</v>
      </c>
      <c r="B19" s="74" t="s">
        <v>6</v>
      </c>
      <c r="C19" s="74">
        <v>4278</v>
      </c>
      <c r="D19" s="76" t="s">
        <v>2186</v>
      </c>
      <c r="E19" s="74" t="s">
        <v>3129</v>
      </c>
      <c r="F19" s="74">
        <v>7408</v>
      </c>
      <c r="G19" s="77" t="s">
        <v>2346</v>
      </c>
      <c r="H19" s="74" t="s">
        <v>8388</v>
      </c>
      <c r="I19" s="75">
        <v>0.68954248366013005</v>
      </c>
      <c r="J19" s="74"/>
      <c r="K19" s="74"/>
      <c r="L19" s="74"/>
      <c r="M19" s="74"/>
      <c r="N19" s="74"/>
      <c r="O19" s="74"/>
      <c r="P19" s="74"/>
      <c r="Q19" s="74"/>
      <c r="R19" s="74"/>
    </row>
    <row r="20" spans="1:18" s="55" customFormat="1" ht="14.5" x14ac:dyDescent="0.35">
      <c r="A20" s="74" t="s">
        <v>8614</v>
      </c>
      <c r="B20" s="74" t="s">
        <v>6</v>
      </c>
      <c r="C20" s="74">
        <v>4278</v>
      </c>
      <c r="D20" s="76" t="s">
        <v>2186</v>
      </c>
      <c r="E20" s="74" t="s">
        <v>3129</v>
      </c>
      <c r="F20" s="74">
        <v>90771</v>
      </c>
      <c r="G20" s="77" t="s">
        <v>2348</v>
      </c>
      <c r="H20" s="74" t="s">
        <v>8389</v>
      </c>
      <c r="I20" s="75">
        <v>0.68604651162790609</v>
      </c>
      <c r="J20" s="74"/>
      <c r="K20" s="74"/>
      <c r="L20" s="74"/>
      <c r="M20" s="74"/>
      <c r="N20" s="74"/>
      <c r="O20" s="74"/>
      <c r="P20" s="74"/>
      <c r="Q20" s="74"/>
      <c r="R20" s="74"/>
    </row>
    <row r="21" spans="1:18" s="55" customFormat="1" ht="14.5" x14ac:dyDescent="0.35">
      <c r="A21" s="74" t="s">
        <v>8615</v>
      </c>
      <c r="B21" s="74" t="s">
        <v>6</v>
      </c>
      <c r="C21" s="74">
        <v>4263</v>
      </c>
      <c r="D21" s="76" t="s">
        <v>4029</v>
      </c>
      <c r="E21" s="74" t="s">
        <v>4947</v>
      </c>
      <c r="F21" s="74">
        <v>87058</v>
      </c>
      <c r="G21" s="77" t="s">
        <v>2347</v>
      </c>
      <c r="H21" s="74" t="s">
        <v>8347</v>
      </c>
      <c r="I21" s="75">
        <v>0.37962962962962865</v>
      </c>
      <c r="J21" s="74"/>
      <c r="K21" s="74"/>
      <c r="L21" s="74"/>
      <c r="M21" s="74"/>
      <c r="N21" s="74"/>
      <c r="O21" s="74"/>
      <c r="P21" s="74"/>
      <c r="Q21" s="74"/>
      <c r="R21" s="74"/>
    </row>
    <row r="22" spans="1:18" s="55" customFormat="1" ht="14.5" x14ac:dyDescent="0.35">
      <c r="A22" s="74" t="s">
        <v>6682</v>
      </c>
      <c r="B22" s="74" t="s">
        <v>11</v>
      </c>
      <c r="C22" s="74">
        <v>79437</v>
      </c>
      <c r="D22" s="76" t="s">
        <v>1227</v>
      </c>
      <c r="E22" s="74" t="s">
        <v>4884</v>
      </c>
      <c r="F22" s="74">
        <v>79438</v>
      </c>
      <c r="G22" s="77" t="s">
        <v>1228</v>
      </c>
      <c r="H22" s="74" t="s">
        <v>4884</v>
      </c>
      <c r="I22" s="75">
        <v>0.68370607028753894</v>
      </c>
      <c r="J22" s="74"/>
      <c r="K22" s="74"/>
      <c r="L22" s="74"/>
      <c r="M22" s="74"/>
      <c r="N22" s="74"/>
      <c r="O22" s="74"/>
      <c r="P22" s="74"/>
      <c r="Q22" s="74"/>
      <c r="R22" s="74"/>
    </row>
    <row r="23" spans="1:18" s="55" customFormat="1" ht="14.5" x14ac:dyDescent="0.35">
      <c r="A23" s="74" t="s">
        <v>7741</v>
      </c>
      <c r="B23" s="74" t="s">
        <v>11</v>
      </c>
      <c r="C23" s="74">
        <v>79437</v>
      </c>
      <c r="D23" s="76" t="s">
        <v>1227</v>
      </c>
      <c r="E23" s="74" t="s">
        <v>4884</v>
      </c>
      <c r="F23" s="74">
        <v>88180</v>
      </c>
      <c r="G23" s="77" t="s">
        <v>1229</v>
      </c>
      <c r="H23" s="74" t="s">
        <v>7446</v>
      </c>
      <c r="I23" s="75">
        <v>0.68571428571428472</v>
      </c>
      <c r="J23" s="74"/>
      <c r="K23" s="74"/>
      <c r="L23" s="74"/>
      <c r="M23" s="74"/>
      <c r="N23" s="74"/>
      <c r="O23" s="74"/>
      <c r="P23" s="74"/>
      <c r="Q23" s="74"/>
      <c r="R23" s="74"/>
    </row>
    <row r="24" spans="1:18" s="55" customFormat="1" ht="14.5" x14ac:dyDescent="0.35">
      <c r="A24" s="74" t="s">
        <v>5525</v>
      </c>
      <c r="B24" s="74" t="s">
        <v>6</v>
      </c>
      <c r="C24" s="74">
        <v>4235</v>
      </c>
      <c r="D24" s="76" t="s">
        <v>3579</v>
      </c>
      <c r="E24" s="74" t="s">
        <v>3507</v>
      </c>
      <c r="F24" s="74">
        <v>4913</v>
      </c>
      <c r="G24" s="77" t="s">
        <v>3580</v>
      </c>
      <c r="H24" s="74" t="s">
        <v>3508</v>
      </c>
      <c r="I24" s="75">
        <v>0.88976377952755836</v>
      </c>
      <c r="J24" s="74" t="s">
        <v>3580</v>
      </c>
      <c r="K24" s="74" t="s">
        <v>3272</v>
      </c>
      <c r="L24" s="74" t="s">
        <v>8856</v>
      </c>
      <c r="M24" s="74" t="s">
        <v>8857</v>
      </c>
      <c r="N24" s="74" t="s">
        <v>8465</v>
      </c>
      <c r="O24" s="74" t="s">
        <v>1327</v>
      </c>
      <c r="P24" s="74" t="s">
        <v>8738</v>
      </c>
      <c r="Q24" s="74" t="s">
        <v>8699</v>
      </c>
      <c r="R24" s="74" t="s">
        <v>10670</v>
      </c>
    </row>
    <row r="25" spans="1:18" s="55" customFormat="1" ht="14.5" x14ac:dyDescent="0.35">
      <c r="A25" s="74" t="s">
        <v>6194</v>
      </c>
      <c r="B25" s="74" t="s">
        <v>6</v>
      </c>
      <c r="C25" s="74">
        <v>90138</v>
      </c>
      <c r="D25" s="76" t="s">
        <v>2420</v>
      </c>
      <c r="E25" s="74" t="s">
        <v>7470</v>
      </c>
      <c r="F25" s="74">
        <v>90139</v>
      </c>
      <c r="G25" s="77" t="s">
        <v>2421</v>
      </c>
      <c r="H25" s="74" t="s">
        <v>3339</v>
      </c>
      <c r="I25" s="75">
        <v>7.60534429599177E-2</v>
      </c>
      <c r="J25" s="74" t="s">
        <v>2421</v>
      </c>
      <c r="K25" s="74" t="s">
        <v>1617</v>
      </c>
      <c r="L25" s="74" t="s">
        <v>8858</v>
      </c>
      <c r="M25" s="74" t="s">
        <v>8859</v>
      </c>
      <c r="N25" s="74" t="s">
        <v>1615</v>
      </c>
      <c r="O25" s="74" t="s">
        <v>1616</v>
      </c>
      <c r="P25" s="74" t="s">
        <v>8751</v>
      </c>
      <c r="Q25" s="74" t="s">
        <v>8699</v>
      </c>
      <c r="R25" s="74" t="s">
        <v>11368</v>
      </c>
    </row>
    <row r="26" spans="1:18" s="55" customFormat="1" ht="14.5" x14ac:dyDescent="0.35">
      <c r="A26" s="74" t="s">
        <v>6747</v>
      </c>
      <c r="B26" s="74"/>
      <c r="C26" s="74">
        <v>80381</v>
      </c>
      <c r="D26" s="76" t="s">
        <v>1316</v>
      </c>
      <c r="E26" s="74" t="s">
        <v>4885</v>
      </c>
      <c r="F26" s="74">
        <v>8327</v>
      </c>
      <c r="G26" s="77" t="s">
        <v>1317</v>
      </c>
      <c r="H26" s="74" t="s">
        <v>4885</v>
      </c>
      <c r="I26" s="75">
        <v>1</v>
      </c>
      <c r="J26" s="74"/>
      <c r="K26" s="74"/>
      <c r="L26" s="74"/>
      <c r="M26" s="74"/>
      <c r="N26" s="74"/>
      <c r="O26" s="74"/>
      <c r="P26" s="74"/>
      <c r="Q26" s="74"/>
      <c r="R26" s="74"/>
    </row>
    <row r="27" spans="1:18" s="55" customFormat="1" ht="14.5" x14ac:dyDescent="0.35">
      <c r="A27" s="74" t="s">
        <v>6998</v>
      </c>
      <c r="B27" s="74" t="s">
        <v>8</v>
      </c>
      <c r="C27" s="74">
        <v>81123</v>
      </c>
      <c r="D27" s="76" t="s">
        <v>49</v>
      </c>
      <c r="E27" s="74" t="s">
        <v>7493</v>
      </c>
      <c r="F27" s="74">
        <v>87415</v>
      </c>
      <c r="G27" s="77" t="s">
        <v>22</v>
      </c>
      <c r="H27" s="74" t="s">
        <v>6769</v>
      </c>
      <c r="I27" s="75">
        <v>0.79104477611940194</v>
      </c>
      <c r="J27" s="74"/>
      <c r="K27" s="74"/>
      <c r="L27" s="74"/>
      <c r="M27" s="74"/>
      <c r="N27" s="74"/>
      <c r="O27" s="74"/>
      <c r="P27" s="74"/>
      <c r="Q27" s="74"/>
      <c r="R27" s="74"/>
    </row>
    <row r="28" spans="1:18" s="55" customFormat="1" ht="14.5" x14ac:dyDescent="0.35">
      <c r="A28" s="74" t="s">
        <v>6496</v>
      </c>
      <c r="B28" s="74" t="s">
        <v>8</v>
      </c>
      <c r="C28" s="74">
        <v>4408</v>
      </c>
      <c r="D28" s="76" t="s">
        <v>2714</v>
      </c>
      <c r="E28" s="74" t="s">
        <v>4187</v>
      </c>
      <c r="F28" s="74">
        <v>5830</v>
      </c>
      <c r="G28" s="77" t="s">
        <v>2716</v>
      </c>
      <c r="H28" s="74" t="s">
        <v>3155</v>
      </c>
      <c r="I28" s="75">
        <v>0.1173076923076922</v>
      </c>
      <c r="J28" s="74"/>
      <c r="K28" s="74"/>
      <c r="L28" s="74"/>
      <c r="M28" s="74"/>
      <c r="N28" s="74"/>
      <c r="O28" s="74"/>
      <c r="P28" s="74"/>
      <c r="Q28" s="74"/>
      <c r="R28" s="74"/>
    </row>
    <row r="29" spans="1:18" s="55" customFormat="1" ht="14.5" x14ac:dyDescent="0.35">
      <c r="A29" s="74" t="s">
        <v>6133</v>
      </c>
      <c r="B29" s="74" t="s">
        <v>6</v>
      </c>
      <c r="C29" s="74">
        <v>4289</v>
      </c>
      <c r="D29" s="76" t="s">
        <v>2308</v>
      </c>
      <c r="E29" s="74" t="s">
        <v>4889</v>
      </c>
      <c r="F29" s="74">
        <v>5454</v>
      </c>
      <c r="G29" s="77" t="s">
        <v>2309</v>
      </c>
      <c r="H29" s="74" t="s">
        <v>4890</v>
      </c>
      <c r="I29" s="75">
        <v>0.62404692082111302</v>
      </c>
      <c r="J29" s="74" t="s">
        <v>2309</v>
      </c>
      <c r="K29" s="74" t="s">
        <v>531</v>
      </c>
      <c r="L29" s="74" t="s">
        <v>8860</v>
      </c>
      <c r="M29" s="74" t="s">
        <v>8861</v>
      </c>
      <c r="N29" s="74" t="s">
        <v>7063</v>
      </c>
      <c r="O29" s="74" t="s">
        <v>7064</v>
      </c>
      <c r="P29" s="74" t="s">
        <v>8702</v>
      </c>
      <c r="Q29" s="74" t="s">
        <v>8699</v>
      </c>
      <c r="R29" s="74" t="s">
        <v>11318</v>
      </c>
    </row>
    <row r="30" spans="1:18" s="55" customFormat="1" ht="14.5" x14ac:dyDescent="0.35">
      <c r="A30" s="74" t="s">
        <v>5842</v>
      </c>
      <c r="B30" s="74" t="s">
        <v>6</v>
      </c>
      <c r="C30" s="74">
        <v>4249</v>
      </c>
      <c r="D30" s="76" t="s">
        <v>3932</v>
      </c>
      <c r="E30" s="74" t="s">
        <v>4894</v>
      </c>
      <c r="F30" s="74">
        <v>5187</v>
      </c>
      <c r="G30" s="77" t="s">
        <v>3933</v>
      </c>
      <c r="H30" s="74" t="s">
        <v>4895</v>
      </c>
      <c r="I30" s="75">
        <v>0.88622754491017941</v>
      </c>
      <c r="J30" s="74" t="s">
        <v>3933</v>
      </c>
      <c r="K30" s="74" t="s">
        <v>885</v>
      </c>
      <c r="L30" s="74" t="s">
        <v>8862</v>
      </c>
      <c r="M30" s="74" t="s">
        <v>8863</v>
      </c>
      <c r="N30" s="74" t="s">
        <v>1327</v>
      </c>
      <c r="O30" s="74" t="s">
        <v>1327</v>
      </c>
      <c r="P30" s="74" t="s">
        <v>8698</v>
      </c>
      <c r="Q30" s="74" t="s">
        <v>8699</v>
      </c>
      <c r="R30" s="74" t="s">
        <v>11015</v>
      </c>
    </row>
    <row r="31" spans="1:18" s="55" customFormat="1" ht="14.5" x14ac:dyDescent="0.35">
      <c r="A31" s="74" t="s">
        <v>5874</v>
      </c>
      <c r="B31" s="74" t="s">
        <v>6</v>
      </c>
      <c r="C31" s="74">
        <v>4258</v>
      </c>
      <c r="D31" s="76" t="s">
        <v>3962</v>
      </c>
      <c r="E31" s="74" t="s">
        <v>3158</v>
      </c>
      <c r="F31" s="74">
        <v>5226</v>
      </c>
      <c r="G31" s="77" t="s">
        <v>3975</v>
      </c>
      <c r="H31" s="74" t="s">
        <v>3159</v>
      </c>
      <c r="I31" s="75">
        <v>0.76470588235294057</v>
      </c>
      <c r="J31" s="74" t="s">
        <v>3975</v>
      </c>
      <c r="K31" s="74" t="s">
        <v>2536</v>
      </c>
      <c r="L31" s="74" t="s">
        <v>8864</v>
      </c>
      <c r="M31" s="74" t="s">
        <v>8865</v>
      </c>
      <c r="N31" s="74" t="s">
        <v>1327</v>
      </c>
      <c r="O31" s="74" t="s">
        <v>1327</v>
      </c>
      <c r="P31" s="74" t="s">
        <v>8765</v>
      </c>
      <c r="Q31" s="74" t="s">
        <v>8699</v>
      </c>
      <c r="R31" s="74" t="s">
        <v>11051</v>
      </c>
    </row>
    <row r="32" spans="1:18" s="55" customFormat="1" ht="14.5" x14ac:dyDescent="0.35">
      <c r="A32" s="74" t="s">
        <v>7996</v>
      </c>
      <c r="B32" s="74" t="s">
        <v>6</v>
      </c>
      <c r="C32" s="74">
        <v>92902</v>
      </c>
      <c r="D32" s="76" t="s">
        <v>7997</v>
      </c>
      <c r="E32" s="74" t="s">
        <v>7998</v>
      </c>
      <c r="F32" s="74">
        <v>92903</v>
      </c>
      <c r="G32" s="77" t="s">
        <v>7999</v>
      </c>
      <c r="H32" s="74" t="s">
        <v>8000</v>
      </c>
      <c r="I32" s="75">
        <v>0</v>
      </c>
      <c r="J32" s="74" t="s">
        <v>7999</v>
      </c>
      <c r="K32" s="74" t="s">
        <v>8001</v>
      </c>
      <c r="L32" s="74" t="s">
        <v>8866</v>
      </c>
      <c r="M32" s="74" t="s">
        <v>8867</v>
      </c>
      <c r="N32" s="74" t="s">
        <v>229</v>
      </c>
      <c r="O32" s="74" t="s">
        <v>230</v>
      </c>
      <c r="P32" s="74" t="s">
        <v>8751</v>
      </c>
      <c r="Q32" s="74" t="s">
        <v>8699</v>
      </c>
      <c r="R32" s="74" t="s">
        <v>11323</v>
      </c>
    </row>
    <row r="33" spans="1:18" s="55" customFormat="1" ht="14.5" x14ac:dyDescent="0.35">
      <c r="A33" s="74" t="s">
        <v>5729</v>
      </c>
      <c r="B33" s="74" t="s">
        <v>6</v>
      </c>
      <c r="C33" s="74">
        <v>4241</v>
      </c>
      <c r="D33" s="76" t="s">
        <v>3782</v>
      </c>
      <c r="E33" s="74" t="s">
        <v>2833</v>
      </c>
      <c r="F33" s="74">
        <v>5096</v>
      </c>
      <c r="G33" s="77" t="s">
        <v>3802</v>
      </c>
      <c r="H33" s="74" t="s">
        <v>2834</v>
      </c>
      <c r="I33" s="75">
        <v>0.80494505494505408</v>
      </c>
      <c r="J33" s="74" t="s">
        <v>3802</v>
      </c>
      <c r="K33" s="74" t="s">
        <v>2049</v>
      </c>
      <c r="L33" s="74" t="s">
        <v>8870</v>
      </c>
      <c r="M33" s="74" t="s">
        <v>8871</v>
      </c>
      <c r="N33" s="74" t="s">
        <v>2050</v>
      </c>
      <c r="O33" s="74" t="s">
        <v>1327</v>
      </c>
      <c r="P33" s="74" t="s">
        <v>8751</v>
      </c>
      <c r="Q33" s="74" t="s">
        <v>8699</v>
      </c>
      <c r="R33" s="74" t="s">
        <v>10884</v>
      </c>
    </row>
    <row r="34" spans="1:18" s="55" customFormat="1" ht="14.5" x14ac:dyDescent="0.35">
      <c r="A34" s="74" t="s">
        <v>6498</v>
      </c>
      <c r="B34" s="74" t="s">
        <v>8</v>
      </c>
      <c r="C34" s="74">
        <v>4409</v>
      </c>
      <c r="D34" s="76" t="s">
        <v>2717</v>
      </c>
      <c r="E34" s="74" t="s">
        <v>4896</v>
      </c>
      <c r="F34" s="74">
        <v>5831</v>
      </c>
      <c r="G34" s="77" t="s">
        <v>2718</v>
      </c>
      <c r="H34" s="74" t="s">
        <v>4897</v>
      </c>
      <c r="I34" s="75">
        <v>0.84333333333333305</v>
      </c>
      <c r="J34" s="74"/>
      <c r="K34" s="74"/>
      <c r="L34" s="74"/>
      <c r="M34" s="74"/>
      <c r="N34" s="74"/>
      <c r="O34" s="74"/>
      <c r="P34" s="74"/>
      <c r="Q34" s="74"/>
      <c r="R34" s="74"/>
    </row>
    <row r="35" spans="1:18" s="55" customFormat="1" ht="14.5" x14ac:dyDescent="0.35">
      <c r="A35" s="74" t="s">
        <v>8616</v>
      </c>
      <c r="B35" s="74" t="s">
        <v>8</v>
      </c>
      <c r="C35" s="74">
        <v>4409</v>
      </c>
      <c r="D35" s="76" t="s">
        <v>2717</v>
      </c>
      <c r="E35" s="74" t="s">
        <v>4896</v>
      </c>
      <c r="F35" s="74">
        <v>6292</v>
      </c>
      <c r="G35" s="77" t="s">
        <v>8311</v>
      </c>
      <c r="H35" s="74" t="s">
        <v>8310</v>
      </c>
      <c r="I35" s="75">
        <v>0.83720930232558044</v>
      </c>
      <c r="J35" s="74"/>
      <c r="K35" s="74"/>
      <c r="L35" s="74"/>
      <c r="M35" s="74"/>
      <c r="N35" s="74"/>
      <c r="O35" s="74"/>
      <c r="P35" s="74"/>
      <c r="Q35" s="74"/>
      <c r="R35" s="74"/>
    </row>
    <row r="36" spans="1:18" s="55" customFormat="1" ht="14.5" x14ac:dyDescent="0.35">
      <c r="A36" s="74" t="s">
        <v>6341</v>
      </c>
      <c r="B36" s="74" t="s">
        <v>4211</v>
      </c>
      <c r="C36" s="74">
        <v>4394</v>
      </c>
      <c r="D36" s="76" t="s">
        <v>4416</v>
      </c>
      <c r="E36" s="74" t="s">
        <v>4613</v>
      </c>
      <c r="F36" s="74">
        <v>5637</v>
      </c>
      <c r="G36" s="77" t="s">
        <v>4421</v>
      </c>
      <c r="H36" s="74" t="s">
        <v>4614</v>
      </c>
      <c r="I36" s="75">
        <v>0</v>
      </c>
      <c r="J36" s="74" t="s">
        <v>4421</v>
      </c>
      <c r="K36" s="74" t="s">
        <v>153</v>
      </c>
      <c r="L36" s="74" t="s">
        <v>151</v>
      </c>
      <c r="M36" s="74" t="s">
        <v>8872</v>
      </c>
      <c r="N36" s="74" t="s">
        <v>1327</v>
      </c>
      <c r="O36" s="74" t="s">
        <v>1327</v>
      </c>
      <c r="P36" s="74" t="s">
        <v>8773</v>
      </c>
      <c r="Q36" s="74" t="s">
        <v>8699</v>
      </c>
      <c r="R36" s="74" t="s">
        <v>11496</v>
      </c>
    </row>
    <row r="37" spans="1:18" s="55" customFormat="1" ht="14.5" x14ac:dyDescent="0.35">
      <c r="A37" s="74" t="s">
        <v>5940</v>
      </c>
      <c r="B37" s="74" t="s">
        <v>6</v>
      </c>
      <c r="C37" s="74">
        <v>4265</v>
      </c>
      <c r="D37" s="76" t="s">
        <v>4044</v>
      </c>
      <c r="E37" s="74" t="s">
        <v>3218</v>
      </c>
      <c r="F37" s="74">
        <v>5293</v>
      </c>
      <c r="G37" s="77" t="s">
        <v>4048</v>
      </c>
      <c r="H37" s="74" t="s">
        <v>3219</v>
      </c>
      <c r="I37" s="75">
        <v>0.87054409005628486</v>
      </c>
      <c r="J37" s="74" t="s">
        <v>4048</v>
      </c>
      <c r="K37" s="74" t="s">
        <v>373</v>
      </c>
      <c r="L37" s="74" t="s">
        <v>8873</v>
      </c>
      <c r="M37" s="74" t="s">
        <v>8874</v>
      </c>
      <c r="N37" s="74" t="s">
        <v>1327</v>
      </c>
      <c r="O37" s="74" t="s">
        <v>1327</v>
      </c>
      <c r="P37" s="74" t="s">
        <v>8751</v>
      </c>
      <c r="Q37" s="74" t="s">
        <v>8699</v>
      </c>
      <c r="R37" s="74" t="s">
        <v>11124</v>
      </c>
    </row>
    <row r="38" spans="1:18" s="55" customFormat="1" ht="14.5" x14ac:dyDescent="0.35">
      <c r="A38" s="74" t="s">
        <v>6108</v>
      </c>
      <c r="B38" s="74" t="s">
        <v>6</v>
      </c>
      <c r="C38" s="74">
        <v>4286</v>
      </c>
      <c r="D38" s="76" t="s">
        <v>2284</v>
      </c>
      <c r="E38" s="74" t="s">
        <v>3372</v>
      </c>
      <c r="F38" s="74">
        <v>5436</v>
      </c>
      <c r="G38" s="77" t="s">
        <v>2285</v>
      </c>
      <c r="H38" s="74" t="s">
        <v>3373</v>
      </c>
      <c r="I38" s="75">
        <v>0.69799139167862201</v>
      </c>
      <c r="J38" s="74" t="s">
        <v>2285</v>
      </c>
      <c r="K38" s="74" t="s">
        <v>1512</v>
      </c>
      <c r="L38" s="74" t="s">
        <v>8875</v>
      </c>
      <c r="M38" s="74" t="s">
        <v>8876</v>
      </c>
      <c r="N38" s="74" t="s">
        <v>7065</v>
      </c>
      <c r="O38" s="74" t="s">
        <v>7066</v>
      </c>
      <c r="P38" s="74" t="s">
        <v>8751</v>
      </c>
      <c r="Q38" s="74" t="s">
        <v>8699</v>
      </c>
      <c r="R38" s="74" t="s">
        <v>11291</v>
      </c>
    </row>
    <row r="39" spans="1:18" s="55" customFormat="1" ht="14.5" x14ac:dyDescent="0.35">
      <c r="A39" s="74" t="s">
        <v>6045</v>
      </c>
      <c r="B39" s="74" t="s">
        <v>6</v>
      </c>
      <c r="C39" s="74">
        <v>4280</v>
      </c>
      <c r="D39" s="76" t="s">
        <v>2212</v>
      </c>
      <c r="E39" s="74" t="s">
        <v>4898</v>
      </c>
      <c r="F39" s="74">
        <v>5381</v>
      </c>
      <c r="G39" s="77" t="s">
        <v>2213</v>
      </c>
      <c r="H39" s="74" t="s">
        <v>4899</v>
      </c>
      <c r="I39" s="75">
        <v>0.560165975103734</v>
      </c>
      <c r="J39" s="74" t="s">
        <v>2213</v>
      </c>
      <c r="K39" s="74" t="s">
        <v>1394</v>
      </c>
      <c r="L39" s="74" t="s">
        <v>8877</v>
      </c>
      <c r="M39" s="74" t="s">
        <v>8878</v>
      </c>
      <c r="N39" s="74" t="s">
        <v>1395</v>
      </c>
      <c r="O39" s="74" t="s">
        <v>1396</v>
      </c>
      <c r="P39" s="74" t="s">
        <v>8751</v>
      </c>
      <c r="Q39" s="74" t="s">
        <v>8699</v>
      </c>
      <c r="R39" s="74" t="s">
        <v>11235</v>
      </c>
    </row>
    <row r="40" spans="1:18" s="55" customFormat="1" ht="14.5" x14ac:dyDescent="0.35">
      <c r="A40" s="74" t="s">
        <v>6684</v>
      </c>
      <c r="B40" s="74" t="s">
        <v>12</v>
      </c>
      <c r="C40" s="74">
        <v>4499</v>
      </c>
      <c r="D40" s="76" t="s">
        <v>1231</v>
      </c>
      <c r="E40" s="74" t="s">
        <v>5066</v>
      </c>
      <c r="F40" s="74">
        <v>6147</v>
      </c>
      <c r="G40" s="77" t="s">
        <v>1232</v>
      </c>
      <c r="H40" s="74" t="s">
        <v>5067</v>
      </c>
      <c r="I40" s="75">
        <v>0.69889502762430888</v>
      </c>
      <c r="J40" s="74"/>
      <c r="K40" s="74"/>
      <c r="L40" s="74"/>
      <c r="M40" s="74"/>
      <c r="N40" s="74"/>
      <c r="O40" s="74"/>
      <c r="P40" s="74"/>
      <c r="Q40" s="74"/>
      <c r="R40" s="74"/>
    </row>
    <row r="41" spans="1:18" s="55" customFormat="1" ht="14.5" x14ac:dyDescent="0.35">
      <c r="A41" s="74" t="s">
        <v>6152</v>
      </c>
      <c r="B41" s="74" t="s">
        <v>6</v>
      </c>
      <c r="C41" s="74">
        <v>7320</v>
      </c>
      <c r="D41" s="76" t="s">
        <v>2336</v>
      </c>
      <c r="E41" s="74" t="s">
        <v>4821</v>
      </c>
      <c r="F41" s="74">
        <v>80290</v>
      </c>
      <c r="G41" s="77" t="s">
        <v>2338</v>
      </c>
      <c r="H41" s="74" t="s">
        <v>3404</v>
      </c>
      <c r="I41" s="75">
        <v>1</v>
      </c>
      <c r="J41" s="74"/>
      <c r="K41" s="74"/>
      <c r="L41" s="74"/>
      <c r="M41" s="74"/>
      <c r="N41" s="74"/>
      <c r="O41" s="74"/>
      <c r="P41" s="74"/>
      <c r="Q41" s="74"/>
      <c r="R41" s="74"/>
    </row>
    <row r="42" spans="1:18" s="55" customFormat="1" ht="14.5" x14ac:dyDescent="0.35">
      <c r="A42" s="74" t="s">
        <v>6425</v>
      </c>
      <c r="B42" s="74" t="s">
        <v>8</v>
      </c>
      <c r="C42" s="74">
        <v>4403</v>
      </c>
      <c r="D42" s="76" t="s">
        <v>2562</v>
      </c>
      <c r="E42" s="74" t="s">
        <v>4962</v>
      </c>
      <c r="F42" s="74">
        <v>5750</v>
      </c>
      <c r="G42" s="77" t="s">
        <v>2631</v>
      </c>
      <c r="H42" s="74" t="s">
        <v>4963</v>
      </c>
      <c r="I42" s="75">
        <v>0.67204301075268735</v>
      </c>
      <c r="J42" s="74"/>
      <c r="K42" s="74"/>
      <c r="L42" s="74"/>
      <c r="M42" s="74"/>
      <c r="N42" s="74"/>
      <c r="O42" s="74"/>
      <c r="P42" s="74"/>
      <c r="Q42" s="74"/>
      <c r="R42" s="74"/>
    </row>
    <row r="43" spans="1:18" s="55" customFormat="1" ht="14.5" x14ac:dyDescent="0.35">
      <c r="A43" s="74" t="s">
        <v>6255</v>
      </c>
      <c r="B43" s="74" t="s">
        <v>6</v>
      </c>
      <c r="C43" s="74">
        <v>79969</v>
      </c>
      <c r="D43" s="76" t="s">
        <v>4297</v>
      </c>
      <c r="E43" s="74" t="s">
        <v>4822</v>
      </c>
      <c r="F43" s="74">
        <v>79970</v>
      </c>
      <c r="G43" s="77" t="s">
        <v>4298</v>
      </c>
      <c r="H43" s="74" t="s">
        <v>4822</v>
      </c>
      <c r="I43" s="75">
        <v>0.87179487179487103</v>
      </c>
      <c r="J43" s="74" t="s">
        <v>4298</v>
      </c>
      <c r="K43" s="74" t="s">
        <v>886</v>
      </c>
      <c r="L43" s="74" t="s">
        <v>8879</v>
      </c>
      <c r="M43" s="74" t="s">
        <v>8880</v>
      </c>
      <c r="N43" s="74" t="s">
        <v>1327</v>
      </c>
      <c r="O43" s="74" t="s">
        <v>1327</v>
      </c>
      <c r="P43" s="74" t="s">
        <v>8751</v>
      </c>
      <c r="Q43" s="74" t="s">
        <v>8699</v>
      </c>
      <c r="R43" s="74" t="s">
        <v>11434</v>
      </c>
    </row>
    <row r="44" spans="1:18" s="55" customFormat="1" ht="14.5" x14ac:dyDescent="0.35">
      <c r="A44" s="74" t="s">
        <v>6163</v>
      </c>
      <c r="B44" s="74" t="s">
        <v>6</v>
      </c>
      <c r="C44" s="74">
        <v>86569</v>
      </c>
      <c r="D44" s="76" t="s">
        <v>2360</v>
      </c>
      <c r="E44" s="74" t="s">
        <v>7447</v>
      </c>
      <c r="F44" s="74">
        <v>86572</v>
      </c>
      <c r="G44" s="77" t="s">
        <v>2361</v>
      </c>
      <c r="H44" s="74" t="s">
        <v>5169</v>
      </c>
      <c r="I44" s="75">
        <v>1</v>
      </c>
      <c r="J44" s="74"/>
      <c r="K44" s="74"/>
      <c r="L44" s="74"/>
      <c r="M44" s="74"/>
      <c r="N44" s="74"/>
      <c r="O44" s="74"/>
      <c r="P44" s="74"/>
      <c r="Q44" s="74"/>
      <c r="R44" s="74"/>
    </row>
    <row r="45" spans="1:18" s="55" customFormat="1" ht="14.5" x14ac:dyDescent="0.35">
      <c r="A45" s="74" t="s">
        <v>6164</v>
      </c>
      <c r="B45" s="74" t="s">
        <v>6</v>
      </c>
      <c r="C45" s="74">
        <v>86569</v>
      </c>
      <c r="D45" s="76" t="s">
        <v>2360</v>
      </c>
      <c r="E45" s="74" t="s">
        <v>7447</v>
      </c>
      <c r="F45" s="74">
        <v>86574</v>
      </c>
      <c r="G45" s="77" t="s">
        <v>2362</v>
      </c>
      <c r="H45" s="74" t="s">
        <v>5170</v>
      </c>
      <c r="I45" s="75">
        <v>1</v>
      </c>
      <c r="J45" s="74"/>
      <c r="K45" s="74"/>
      <c r="L45" s="74"/>
      <c r="M45" s="74"/>
      <c r="N45" s="74"/>
      <c r="O45" s="74"/>
      <c r="P45" s="74"/>
      <c r="Q45" s="74"/>
      <c r="R45" s="74"/>
    </row>
    <row r="46" spans="1:18" s="55" customFormat="1" ht="14.5" x14ac:dyDescent="0.35">
      <c r="A46" s="74" t="s">
        <v>6165</v>
      </c>
      <c r="B46" s="74" t="s">
        <v>6</v>
      </c>
      <c r="C46" s="74">
        <v>86569</v>
      </c>
      <c r="D46" s="76" t="s">
        <v>2360</v>
      </c>
      <c r="E46" s="74" t="s">
        <v>7447</v>
      </c>
      <c r="F46" s="74">
        <v>86575</v>
      </c>
      <c r="G46" s="77" t="s">
        <v>2363</v>
      </c>
      <c r="H46" s="74" t="s">
        <v>5171</v>
      </c>
      <c r="I46" s="75">
        <v>1</v>
      </c>
      <c r="J46" s="74"/>
      <c r="K46" s="74"/>
      <c r="L46" s="74"/>
      <c r="M46" s="74"/>
      <c r="N46" s="74"/>
      <c r="O46" s="74"/>
      <c r="P46" s="74"/>
      <c r="Q46" s="74"/>
      <c r="R46" s="74"/>
    </row>
    <row r="47" spans="1:18" s="55" customFormat="1" ht="14.5" x14ac:dyDescent="0.35">
      <c r="A47" s="74" t="s">
        <v>6166</v>
      </c>
      <c r="B47" s="74" t="s">
        <v>6</v>
      </c>
      <c r="C47" s="74">
        <v>86569</v>
      </c>
      <c r="D47" s="76" t="s">
        <v>2360</v>
      </c>
      <c r="E47" s="74" t="s">
        <v>7447</v>
      </c>
      <c r="F47" s="74">
        <v>86576</v>
      </c>
      <c r="G47" s="77" t="s">
        <v>2364</v>
      </c>
      <c r="H47" s="74" t="s">
        <v>5172</v>
      </c>
      <c r="I47" s="75">
        <v>1</v>
      </c>
      <c r="J47" s="74"/>
      <c r="K47" s="74"/>
      <c r="L47" s="74"/>
      <c r="M47" s="74"/>
      <c r="N47" s="74"/>
      <c r="O47" s="74"/>
      <c r="P47" s="74"/>
      <c r="Q47" s="74"/>
      <c r="R47" s="74"/>
    </row>
    <row r="48" spans="1:18" s="55" customFormat="1" ht="14.5" x14ac:dyDescent="0.35">
      <c r="A48" s="74" t="s">
        <v>6167</v>
      </c>
      <c r="B48" s="74" t="s">
        <v>6</v>
      </c>
      <c r="C48" s="74">
        <v>86569</v>
      </c>
      <c r="D48" s="76" t="s">
        <v>2360</v>
      </c>
      <c r="E48" s="74" t="s">
        <v>7447</v>
      </c>
      <c r="F48" s="74">
        <v>86577</v>
      </c>
      <c r="G48" s="77" t="s">
        <v>2365</v>
      </c>
      <c r="H48" s="74" t="s">
        <v>5173</v>
      </c>
      <c r="I48" s="75">
        <v>1</v>
      </c>
      <c r="J48" s="74"/>
      <c r="K48" s="74"/>
      <c r="L48" s="74"/>
      <c r="M48" s="74"/>
      <c r="N48" s="74"/>
      <c r="O48" s="74"/>
      <c r="P48" s="74"/>
      <c r="Q48" s="74"/>
      <c r="R48" s="74"/>
    </row>
    <row r="49" spans="1:18" s="55" customFormat="1" ht="14.5" x14ac:dyDescent="0.35">
      <c r="A49" s="74" t="s">
        <v>5883</v>
      </c>
      <c r="B49" s="74" t="s">
        <v>6</v>
      </c>
      <c r="C49" s="74">
        <v>4259</v>
      </c>
      <c r="D49" s="76" t="s">
        <v>3982</v>
      </c>
      <c r="E49" s="74" t="s">
        <v>4462</v>
      </c>
      <c r="F49" s="74">
        <v>5236</v>
      </c>
      <c r="G49" s="77" t="s">
        <v>3985</v>
      </c>
      <c r="H49" s="74" t="s">
        <v>4463</v>
      </c>
      <c r="I49" s="75">
        <v>0</v>
      </c>
      <c r="J49" s="74" t="s">
        <v>3985</v>
      </c>
      <c r="K49" s="74" t="s">
        <v>2553</v>
      </c>
      <c r="L49" s="74" t="s">
        <v>2548</v>
      </c>
      <c r="M49" s="74" t="s">
        <v>8881</v>
      </c>
      <c r="N49" s="74" t="s">
        <v>7067</v>
      </c>
      <c r="O49" s="74" t="s">
        <v>7068</v>
      </c>
      <c r="P49" s="74" t="s">
        <v>8751</v>
      </c>
      <c r="Q49" s="74" t="s">
        <v>8699</v>
      </c>
      <c r="R49" s="74" t="s">
        <v>11060</v>
      </c>
    </row>
    <row r="50" spans="1:18" s="55" customFormat="1" ht="14.5" x14ac:dyDescent="0.35">
      <c r="A50" s="74" t="s">
        <v>5606</v>
      </c>
      <c r="B50" s="74" t="s">
        <v>6</v>
      </c>
      <c r="C50" s="74">
        <v>4237</v>
      </c>
      <c r="D50" s="76" t="s">
        <v>3660</v>
      </c>
      <c r="E50" s="74" t="s">
        <v>4667</v>
      </c>
      <c r="F50" s="74">
        <v>4994</v>
      </c>
      <c r="G50" s="77" t="s">
        <v>3666</v>
      </c>
      <c r="H50" s="74" t="s">
        <v>4668</v>
      </c>
      <c r="I50" s="75">
        <v>0.73258706467661627</v>
      </c>
      <c r="J50" s="74" t="s">
        <v>3666</v>
      </c>
      <c r="K50" s="74" t="s">
        <v>621</v>
      </c>
      <c r="L50" s="74" t="s">
        <v>8882</v>
      </c>
      <c r="M50" s="74" t="s">
        <v>8883</v>
      </c>
      <c r="N50" s="74" t="s">
        <v>7069</v>
      </c>
      <c r="O50" s="74" t="s">
        <v>7070</v>
      </c>
      <c r="P50" s="74" t="s">
        <v>8750</v>
      </c>
      <c r="Q50" s="74" t="s">
        <v>8699</v>
      </c>
      <c r="R50" s="74" t="s">
        <v>10750</v>
      </c>
    </row>
    <row r="51" spans="1:18" s="55" customFormat="1" ht="14.5" x14ac:dyDescent="0.35">
      <c r="A51" s="74" t="s">
        <v>5892</v>
      </c>
      <c r="B51" s="74" t="s">
        <v>6</v>
      </c>
      <c r="C51" s="74">
        <v>4260</v>
      </c>
      <c r="D51" s="76" t="s">
        <v>3993</v>
      </c>
      <c r="E51" s="74" t="s">
        <v>5031</v>
      </c>
      <c r="F51" s="74">
        <v>5245</v>
      </c>
      <c r="G51" s="77" t="s">
        <v>3995</v>
      </c>
      <c r="H51" s="74" t="s">
        <v>5033</v>
      </c>
      <c r="I51" s="75">
        <v>0</v>
      </c>
      <c r="J51" s="74" t="s">
        <v>3995</v>
      </c>
      <c r="K51" s="74" t="s">
        <v>926</v>
      </c>
      <c r="L51" s="74" t="s">
        <v>927</v>
      </c>
      <c r="M51" s="74" t="s">
        <v>8884</v>
      </c>
      <c r="N51" s="74" t="s">
        <v>7071</v>
      </c>
      <c r="O51" s="74" t="s">
        <v>7072</v>
      </c>
      <c r="P51" s="74" t="s">
        <v>8751</v>
      </c>
      <c r="Q51" s="74" t="s">
        <v>8699</v>
      </c>
      <c r="R51" s="74" t="s">
        <v>11071</v>
      </c>
    </row>
    <row r="52" spans="1:18" s="55" customFormat="1" ht="14.5" x14ac:dyDescent="0.35">
      <c r="A52" s="74" t="s">
        <v>6559</v>
      </c>
      <c r="B52" s="74" t="s">
        <v>8</v>
      </c>
      <c r="C52" s="74">
        <v>80995</v>
      </c>
      <c r="D52" s="76" t="s">
        <v>1037</v>
      </c>
      <c r="E52" s="74" t="s">
        <v>3332</v>
      </c>
      <c r="F52" s="74">
        <v>80996</v>
      </c>
      <c r="G52" s="77" t="s">
        <v>1038</v>
      </c>
      <c r="H52" s="74" t="s">
        <v>3333</v>
      </c>
      <c r="I52" s="75">
        <v>0.83541666666666603</v>
      </c>
      <c r="J52" s="74"/>
      <c r="K52" s="74"/>
      <c r="L52" s="74"/>
      <c r="M52" s="74"/>
      <c r="N52" s="74"/>
      <c r="O52" s="74"/>
      <c r="P52" s="74"/>
      <c r="Q52" s="74"/>
      <c r="R52" s="74"/>
    </row>
    <row r="53" spans="1:18" s="55" customFormat="1" ht="14.5" x14ac:dyDescent="0.35">
      <c r="A53" s="74" t="s">
        <v>6522</v>
      </c>
      <c r="B53" s="74" t="s">
        <v>8</v>
      </c>
      <c r="C53" s="74">
        <v>4418</v>
      </c>
      <c r="D53" s="76" t="s">
        <v>2746</v>
      </c>
      <c r="E53" s="74" t="s">
        <v>5174</v>
      </c>
      <c r="F53" s="74">
        <v>5859</v>
      </c>
      <c r="G53" s="77" t="s">
        <v>2748</v>
      </c>
      <c r="H53" s="74" t="s">
        <v>5175</v>
      </c>
      <c r="I53" s="75">
        <v>0</v>
      </c>
      <c r="J53" s="74"/>
      <c r="K53" s="74"/>
      <c r="L53" s="74"/>
      <c r="M53" s="74"/>
      <c r="N53" s="74"/>
      <c r="O53" s="74"/>
      <c r="P53" s="74"/>
      <c r="Q53" s="74"/>
      <c r="R53" s="74"/>
    </row>
    <row r="54" spans="1:18" s="55" customFormat="1" ht="14.5" x14ac:dyDescent="0.35">
      <c r="A54" s="74" t="s">
        <v>7969</v>
      </c>
      <c r="B54" s="74" t="s">
        <v>8</v>
      </c>
      <c r="C54" s="74">
        <v>4422</v>
      </c>
      <c r="D54" s="76" t="s">
        <v>7894</v>
      </c>
      <c r="E54" s="74" t="s">
        <v>7893</v>
      </c>
      <c r="F54" s="74">
        <v>5861</v>
      </c>
      <c r="G54" s="77" t="s">
        <v>7802</v>
      </c>
      <c r="H54" s="74" t="s">
        <v>7772</v>
      </c>
      <c r="I54" s="75">
        <v>0.96491228070175372</v>
      </c>
      <c r="J54" s="74"/>
      <c r="K54" s="74"/>
      <c r="L54" s="74"/>
      <c r="M54" s="74"/>
      <c r="N54" s="74"/>
      <c r="O54" s="74"/>
      <c r="P54" s="74"/>
      <c r="Q54" s="74"/>
      <c r="R54" s="74"/>
    </row>
    <row r="55" spans="1:18" s="55" customFormat="1" ht="14.5" x14ac:dyDescent="0.35">
      <c r="A55" s="74" t="s">
        <v>8617</v>
      </c>
      <c r="B55" s="74" t="s">
        <v>8</v>
      </c>
      <c r="C55" s="74">
        <v>4412</v>
      </c>
      <c r="D55" s="76" t="s">
        <v>2741</v>
      </c>
      <c r="E55" s="74" t="s">
        <v>6754</v>
      </c>
      <c r="F55" s="74">
        <v>90822</v>
      </c>
      <c r="G55" s="77" t="s">
        <v>8320</v>
      </c>
      <c r="H55" s="74" t="s">
        <v>8319</v>
      </c>
      <c r="I55" s="75">
        <v>0</v>
      </c>
      <c r="J55" s="74"/>
      <c r="K55" s="74"/>
      <c r="L55" s="74"/>
      <c r="M55" s="74"/>
      <c r="N55" s="74"/>
      <c r="O55" s="74"/>
      <c r="P55" s="74"/>
      <c r="Q55" s="74"/>
      <c r="R55" s="74"/>
    </row>
    <row r="56" spans="1:18" s="55" customFormat="1" ht="14.5" x14ac:dyDescent="0.35">
      <c r="A56" s="74" t="s">
        <v>8618</v>
      </c>
      <c r="B56" s="74" t="s">
        <v>8</v>
      </c>
      <c r="C56" s="74">
        <v>4412</v>
      </c>
      <c r="D56" s="76" t="s">
        <v>2741</v>
      </c>
      <c r="E56" s="74" t="s">
        <v>6754</v>
      </c>
      <c r="F56" s="74">
        <v>90821</v>
      </c>
      <c r="G56" s="77" t="s">
        <v>8322</v>
      </c>
      <c r="H56" s="74" t="s">
        <v>8321</v>
      </c>
      <c r="I56" s="75">
        <v>0</v>
      </c>
      <c r="J56" s="74"/>
      <c r="K56" s="74"/>
      <c r="L56" s="74"/>
      <c r="M56" s="74"/>
      <c r="N56" s="74"/>
      <c r="O56" s="74"/>
      <c r="P56" s="74"/>
      <c r="Q56" s="74"/>
      <c r="R56" s="74"/>
    </row>
    <row r="57" spans="1:18" s="55" customFormat="1" ht="14.5" x14ac:dyDescent="0.35">
      <c r="A57" s="74" t="s">
        <v>6097</v>
      </c>
      <c r="B57" s="74" t="s">
        <v>6</v>
      </c>
      <c r="C57" s="74">
        <v>4283</v>
      </c>
      <c r="D57" s="76" t="s">
        <v>2258</v>
      </c>
      <c r="E57" s="74" t="s">
        <v>4859</v>
      </c>
      <c r="F57" s="74">
        <v>80419</v>
      </c>
      <c r="G57" s="77" t="s">
        <v>2271</v>
      </c>
      <c r="H57" s="74" t="s">
        <v>4860</v>
      </c>
      <c r="I57" s="75">
        <v>0.74778200253485305</v>
      </c>
      <c r="J57" s="74" t="s">
        <v>2271</v>
      </c>
      <c r="K57" s="74" t="s">
        <v>1494</v>
      </c>
      <c r="L57" s="74" t="s">
        <v>8885</v>
      </c>
      <c r="M57" s="74" t="s">
        <v>8886</v>
      </c>
      <c r="N57" s="74" t="s">
        <v>1327</v>
      </c>
      <c r="O57" s="74" t="s">
        <v>1327</v>
      </c>
      <c r="P57" s="74" t="s">
        <v>8751</v>
      </c>
      <c r="Q57" s="74" t="s">
        <v>8699</v>
      </c>
      <c r="R57" s="74" t="s">
        <v>11278</v>
      </c>
    </row>
    <row r="58" spans="1:18" s="55" customFormat="1" ht="14.5" x14ac:dyDescent="0.35">
      <c r="A58" s="74" t="s">
        <v>6267</v>
      </c>
      <c r="B58" s="74" t="s">
        <v>6</v>
      </c>
      <c r="C58" s="74">
        <v>85749</v>
      </c>
      <c r="D58" s="76" t="s">
        <v>28</v>
      </c>
      <c r="E58" s="74" t="s">
        <v>5206</v>
      </c>
      <c r="F58" s="74">
        <v>85750</v>
      </c>
      <c r="G58" s="77" t="s">
        <v>23</v>
      </c>
      <c r="H58" s="74" t="s">
        <v>5207</v>
      </c>
      <c r="I58" s="75">
        <v>0.14465408805031379</v>
      </c>
      <c r="J58" s="74" t="s">
        <v>23</v>
      </c>
      <c r="K58" s="74" t="s">
        <v>910</v>
      </c>
      <c r="L58" s="74" t="s">
        <v>8887</v>
      </c>
      <c r="M58" s="74" t="s">
        <v>8888</v>
      </c>
      <c r="N58" s="74" t="s">
        <v>911</v>
      </c>
      <c r="O58" s="74" t="s">
        <v>912</v>
      </c>
      <c r="P58" s="74" t="s">
        <v>8700</v>
      </c>
      <c r="Q58" s="74" t="s">
        <v>8699</v>
      </c>
      <c r="R58" s="74" t="s">
        <v>11441</v>
      </c>
    </row>
    <row r="59" spans="1:18" s="55" customFormat="1" ht="14.5" x14ac:dyDescent="0.35">
      <c r="A59" s="74" t="s">
        <v>8619</v>
      </c>
      <c r="B59" s="74" t="s">
        <v>11</v>
      </c>
      <c r="C59" s="74">
        <v>6446</v>
      </c>
      <c r="D59" s="76" t="s">
        <v>4265</v>
      </c>
      <c r="E59" s="74" t="s">
        <v>7492</v>
      </c>
      <c r="F59" s="74">
        <v>88201</v>
      </c>
      <c r="G59" s="77" t="s">
        <v>8356</v>
      </c>
      <c r="H59" s="74" t="s">
        <v>8355</v>
      </c>
      <c r="I59" s="75">
        <v>0.66666666666666607</v>
      </c>
      <c r="J59" s="74"/>
      <c r="K59" s="74"/>
      <c r="L59" s="74"/>
      <c r="M59" s="74"/>
      <c r="N59" s="74"/>
      <c r="O59" s="74"/>
      <c r="P59" s="74"/>
      <c r="Q59" s="74"/>
      <c r="R59" s="74"/>
    </row>
    <row r="60" spans="1:18" s="55" customFormat="1" ht="14.5" x14ac:dyDescent="0.35">
      <c r="A60" s="74" t="s">
        <v>8620</v>
      </c>
      <c r="B60" s="74" t="s">
        <v>11</v>
      </c>
      <c r="C60" s="74">
        <v>6446</v>
      </c>
      <c r="D60" s="76" t="s">
        <v>4265</v>
      </c>
      <c r="E60" s="74" t="s">
        <v>7492</v>
      </c>
      <c r="F60" s="74">
        <v>6366</v>
      </c>
      <c r="G60" s="77" t="s">
        <v>8358</v>
      </c>
      <c r="H60" s="74" t="s">
        <v>8357</v>
      </c>
      <c r="I60" s="75">
        <v>0.4031746031746028</v>
      </c>
      <c r="J60" s="74"/>
      <c r="K60" s="74"/>
      <c r="L60" s="74"/>
      <c r="M60" s="74"/>
      <c r="N60" s="74"/>
      <c r="O60" s="74"/>
      <c r="P60" s="74"/>
      <c r="Q60" s="74"/>
      <c r="R60" s="74"/>
    </row>
    <row r="61" spans="1:18" s="55" customFormat="1" ht="14.5" x14ac:dyDescent="0.35">
      <c r="A61" s="74" t="s">
        <v>6349</v>
      </c>
      <c r="B61" s="74" t="s">
        <v>4211</v>
      </c>
      <c r="C61" s="74">
        <v>9655</v>
      </c>
      <c r="D61" s="76" t="s">
        <v>4433</v>
      </c>
      <c r="E61" s="74" t="s">
        <v>5082</v>
      </c>
      <c r="F61" s="74">
        <v>80313</v>
      </c>
      <c r="G61" s="77" t="s">
        <v>4434</v>
      </c>
      <c r="H61" s="74" t="s">
        <v>5082</v>
      </c>
      <c r="I61" s="75">
        <v>0</v>
      </c>
      <c r="J61" s="74"/>
      <c r="K61" s="74"/>
      <c r="L61" s="74"/>
      <c r="M61" s="74"/>
      <c r="N61" s="74"/>
      <c r="O61" s="74"/>
      <c r="P61" s="74"/>
      <c r="Q61" s="74"/>
      <c r="R61" s="74"/>
    </row>
    <row r="62" spans="1:18" s="55" customFormat="1" ht="14.5" x14ac:dyDescent="0.35">
      <c r="A62" s="74" t="s">
        <v>6552</v>
      </c>
      <c r="B62" s="74" t="s">
        <v>8</v>
      </c>
      <c r="C62" s="74">
        <v>6355</v>
      </c>
      <c r="D62" s="76" t="s">
        <v>1019</v>
      </c>
      <c r="E62" s="74" t="s">
        <v>7575</v>
      </c>
      <c r="F62" s="74">
        <v>6063</v>
      </c>
      <c r="G62" s="77" t="s">
        <v>1020</v>
      </c>
      <c r="H62" s="74" t="s">
        <v>4459</v>
      </c>
      <c r="I62" s="75">
        <v>0.706666666666666</v>
      </c>
      <c r="J62" s="74"/>
      <c r="K62" s="74"/>
      <c r="L62" s="74"/>
      <c r="M62" s="74"/>
      <c r="N62" s="74"/>
      <c r="O62" s="74"/>
      <c r="P62" s="74"/>
      <c r="Q62" s="74"/>
      <c r="R62" s="74"/>
    </row>
    <row r="63" spans="1:18" s="55" customFormat="1" ht="14.5" x14ac:dyDescent="0.35">
      <c r="A63" s="74" t="s">
        <v>6529</v>
      </c>
      <c r="B63" s="74" t="s">
        <v>8</v>
      </c>
      <c r="C63" s="74">
        <v>7909</v>
      </c>
      <c r="D63" s="76" t="s">
        <v>2759</v>
      </c>
      <c r="E63" s="74" t="s">
        <v>7531</v>
      </c>
      <c r="F63" s="74">
        <v>80449</v>
      </c>
      <c r="G63" s="77" t="s">
        <v>2761</v>
      </c>
      <c r="H63" s="74" t="s">
        <v>2897</v>
      </c>
      <c r="I63" s="75">
        <v>1</v>
      </c>
      <c r="J63" s="74"/>
      <c r="K63" s="74"/>
      <c r="L63" s="74"/>
      <c r="M63" s="74"/>
      <c r="N63" s="74"/>
      <c r="O63" s="74"/>
      <c r="P63" s="74"/>
      <c r="Q63" s="74"/>
      <c r="R63" s="74"/>
    </row>
    <row r="64" spans="1:18" s="55" customFormat="1" ht="14.5" x14ac:dyDescent="0.35">
      <c r="A64" s="74" t="s">
        <v>6477</v>
      </c>
      <c r="B64" s="74" t="s">
        <v>8</v>
      </c>
      <c r="C64" s="74">
        <v>4406</v>
      </c>
      <c r="D64" s="76" t="s">
        <v>2672</v>
      </c>
      <c r="E64" s="74" t="s">
        <v>5179</v>
      </c>
      <c r="F64" s="74">
        <v>6055</v>
      </c>
      <c r="G64" s="77" t="s">
        <v>2691</v>
      </c>
      <c r="H64" s="74" t="s">
        <v>5180</v>
      </c>
      <c r="I64" s="75">
        <v>0.77959501557632382</v>
      </c>
      <c r="J64" s="74"/>
      <c r="K64" s="74"/>
      <c r="L64" s="74"/>
      <c r="M64" s="74"/>
      <c r="N64" s="74"/>
      <c r="O64" s="74"/>
      <c r="P64" s="74"/>
      <c r="Q64" s="74"/>
      <c r="R64" s="74"/>
    </row>
    <row r="65" spans="1:18" s="55" customFormat="1" ht="14.5" x14ac:dyDescent="0.35">
      <c r="A65" s="74" t="s">
        <v>6473</v>
      </c>
      <c r="B65" s="74" t="s">
        <v>8</v>
      </c>
      <c r="C65" s="74">
        <v>4406</v>
      </c>
      <c r="D65" s="76" t="s">
        <v>2672</v>
      </c>
      <c r="E65" s="74" t="s">
        <v>5179</v>
      </c>
      <c r="F65" s="74">
        <v>5805</v>
      </c>
      <c r="G65" s="77" t="s">
        <v>2687</v>
      </c>
      <c r="H65" s="74" t="s">
        <v>5181</v>
      </c>
      <c r="I65" s="75">
        <v>0.92200557103064051</v>
      </c>
      <c r="J65" s="74"/>
      <c r="K65" s="74"/>
      <c r="L65" s="74"/>
      <c r="M65" s="74"/>
      <c r="N65" s="74"/>
      <c r="O65" s="74"/>
      <c r="P65" s="74"/>
      <c r="Q65" s="74"/>
      <c r="R65" s="74"/>
    </row>
    <row r="66" spans="1:18" s="55" customFormat="1" ht="14.5" x14ac:dyDescent="0.35">
      <c r="A66" s="74" t="s">
        <v>6036</v>
      </c>
      <c r="B66" s="74" t="s">
        <v>6</v>
      </c>
      <c r="C66" s="74">
        <v>4279</v>
      </c>
      <c r="D66" s="76" t="s">
        <v>2193</v>
      </c>
      <c r="E66" s="74" t="s">
        <v>3454</v>
      </c>
      <c r="F66" s="74">
        <v>5375</v>
      </c>
      <c r="G66" s="77" t="s">
        <v>2203</v>
      </c>
      <c r="H66" s="74" t="s">
        <v>3455</v>
      </c>
      <c r="I66" s="75">
        <v>0.87096774193548376</v>
      </c>
      <c r="J66" s="74" t="s">
        <v>2203</v>
      </c>
      <c r="K66" s="74" t="s">
        <v>1383</v>
      </c>
      <c r="L66" s="74" t="s">
        <v>1384</v>
      </c>
      <c r="M66" s="74" t="s">
        <v>8893</v>
      </c>
      <c r="N66" s="74" t="s">
        <v>7073</v>
      </c>
      <c r="O66" s="74" t="s">
        <v>7074</v>
      </c>
      <c r="P66" s="74" t="s">
        <v>8751</v>
      </c>
      <c r="Q66" s="74" t="s">
        <v>8699</v>
      </c>
      <c r="R66" s="74" t="s">
        <v>11226</v>
      </c>
    </row>
    <row r="67" spans="1:18" s="55" customFormat="1" ht="14.5" x14ac:dyDescent="0.35">
      <c r="A67" s="74" t="s">
        <v>5689</v>
      </c>
      <c r="B67" s="74" t="s">
        <v>6</v>
      </c>
      <c r="C67" s="74">
        <v>4240</v>
      </c>
      <c r="D67" s="76" t="s">
        <v>3741</v>
      </c>
      <c r="E67" s="74" t="s">
        <v>5144</v>
      </c>
      <c r="F67" s="74">
        <v>6009</v>
      </c>
      <c r="G67" s="77" t="s">
        <v>3758</v>
      </c>
      <c r="H67" s="74" t="s">
        <v>5145</v>
      </c>
      <c r="I67" s="75">
        <v>0.11195445920303571</v>
      </c>
      <c r="J67" s="74" t="s">
        <v>3758</v>
      </c>
      <c r="K67" s="74" t="s">
        <v>766</v>
      </c>
      <c r="L67" s="74" t="s">
        <v>8894</v>
      </c>
      <c r="M67" s="74" t="s">
        <v>8895</v>
      </c>
      <c r="N67" s="74" t="s">
        <v>1327</v>
      </c>
      <c r="O67" s="74" t="s">
        <v>1327</v>
      </c>
      <c r="P67" s="74" t="s">
        <v>8758</v>
      </c>
      <c r="Q67" s="74" t="s">
        <v>8699</v>
      </c>
      <c r="R67" s="74" t="s">
        <v>10839</v>
      </c>
    </row>
    <row r="68" spans="1:18" s="55" customFormat="1" ht="14.5" x14ac:dyDescent="0.35">
      <c r="A68" s="74" t="s">
        <v>6046</v>
      </c>
      <c r="B68" s="74" t="s">
        <v>6</v>
      </c>
      <c r="C68" s="74">
        <v>4280</v>
      </c>
      <c r="D68" s="76" t="s">
        <v>2212</v>
      </c>
      <c r="E68" s="74" t="s">
        <v>4898</v>
      </c>
      <c r="F68" s="74">
        <v>5382</v>
      </c>
      <c r="G68" s="77" t="s">
        <v>2214</v>
      </c>
      <c r="H68" s="74" t="s">
        <v>4900</v>
      </c>
      <c r="I68" s="75">
        <v>0.91194420226678197</v>
      </c>
      <c r="J68" s="74" t="s">
        <v>2214</v>
      </c>
      <c r="K68" s="74" t="s">
        <v>1397</v>
      </c>
      <c r="L68" s="74" t="s">
        <v>8896</v>
      </c>
      <c r="M68" s="74" t="s">
        <v>8897</v>
      </c>
      <c r="N68" s="74" t="s">
        <v>1398</v>
      </c>
      <c r="O68" s="74" t="s">
        <v>1399</v>
      </c>
      <c r="P68" s="74" t="s">
        <v>8751</v>
      </c>
      <c r="Q68" s="74" t="s">
        <v>8699</v>
      </c>
      <c r="R68" s="74" t="s">
        <v>11236</v>
      </c>
    </row>
    <row r="69" spans="1:18" s="55" customFormat="1" ht="14.5" x14ac:dyDescent="0.35">
      <c r="A69" s="74" t="s">
        <v>6999</v>
      </c>
      <c r="B69" s="74" t="s">
        <v>8</v>
      </c>
      <c r="C69" s="74">
        <v>4413</v>
      </c>
      <c r="D69" s="76" t="s">
        <v>2727</v>
      </c>
      <c r="E69" s="74" t="s">
        <v>5014</v>
      </c>
      <c r="F69" s="74">
        <v>91292</v>
      </c>
      <c r="G69" s="77" t="s">
        <v>26</v>
      </c>
      <c r="H69" s="74" t="s">
        <v>6817</v>
      </c>
      <c r="I69" s="75">
        <v>0.25624178712220691</v>
      </c>
      <c r="J69" s="74"/>
      <c r="K69" s="74"/>
      <c r="L69" s="74"/>
      <c r="M69" s="74"/>
      <c r="N69" s="74"/>
      <c r="O69" s="74"/>
      <c r="P69" s="74"/>
      <c r="Q69" s="74"/>
      <c r="R69" s="74"/>
    </row>
    <row r="70" spans="1:18" s="55" customFormat="1" ht="14.5" x14ac:dyDescent="0.35">
      <c r="A70" s="74" t="s">
        <v>6382</v>
      </c>
      <c r="B70" s="74" t="s">
        <v>8</v>
      </c>
      <c r="C70" s="74">
        <v>4403</v>
      </c>
      <c r="D70" s="76" t="s">
        <v>2562</v>
      </c>
      <c r="E70" s="74" t="s">
        <v>4962</v>
      </c>
      <c r="F70" s="74">
        <v>5685</v>
      </c>
      <c r="G70" s="77" t="s">
        <v>2585</v>
      </c>
      <c r="H70" s="74" t="s">
        <v>4964</v>
      </c>
      <c r="I70" s="75">
        <v>0.62041884816753878</v>
      </c>
      <c r="J70" s="74"/>
      <c r="K70" s="74"/>
      <c r="L70" s="74"/>
      <c r="M70" s="74"/>
      <c r="N70" s="74"/>
      <c r="O70" s="74"/>
      <c r="P70" s="74"/>
      <c r="Q70" s="74"/>
      <c r="R70" s="74"/>
    </row>
    <row r="71" spans="1:18" s="55" customFormat="1" ht="14.5" x14ac:dyDescent="0.35">
      <c r="A71" s="74" t="s">
        <v>6389</v>
      </c>
      <c r="B71" s="74" t="s">
        <v>8</v>
      </c>
      <c r="C71" s="74">
        <v>4403</v>
      </c>
      <c r="D71" s="76" t="s">
        <v>2562</v>
      </c>
      <c r="E71" s="74" t="s">
        <v>4962</v>
      </c>
      <c r="F71" s="74">
        <v>5694</v>
      </c>
      <c r="G71" s="77" t="s">
        <v>2592</v>
      </c>
      <c r="H71" s="74" t="s">
        <v>4965</v>
      </c>
      <c r="I71" s="75">
        <v>0.89149560117301963</v>
      </c>
      <c r="J71" s="74"/>
      <c r="K71" s="74"/>
      <c r="L71" s="74"/>
      <c r="M71" s="74"/>
      <c r="N71" s="74"/>
      <c r="O71" s="74"/>
      <c r="P71" s="74"/>
      <c r="Q71" s="74"/>
      <c r="R71" s="74"/>
    </row>
    <row r="72" spans="1:18" s="55" customFormat="1" ht="14.5" x14ac:dyDescent="0.35">
      <c r="A72" s="74" t="s">
        <v>5748</v>
      </c>
      <c r="B72" s="74" t="s">
        <v>6</v>
      </c>
      <c r="C72" s="74">
        <v>4242</v>
      </c>
      <c r="D72" s="76" t="s">
        <v>3816</v>
      </c>
      <c r="E72" s="74" t="s">
        <v>6761</v>
      </c>
      <c r="F72" s="74">
        <v>5117</v>
      </c>
      <c r="G72" s="77" t="s">
        <v>3824</v>
      </c>
      <c r="H72" s="74" t="s">
        <v>4682</v>
      </c>
      <c r="I72" s="75">
        <v>0.1520467836257301</v>
      </c>
      <c r="J72" s="74" t="s">
        <v>3824</v>
      </c>
      <c r="K72" s="74" t="s">
        <v>6841</v>
      </c>
      <c r="L72" s="74" t="s">
        <v>8898</v>
      </c>
      <c r="M72" s="74" t="s">
        <v>8899</v>
      </c>
      <c r="N72" s="74" t="s">
        <v>1327</v>
      </c>
      <c r="O72" s="74" t="s">
        <v>1327</v>
      </c>
      <c r="P72" s="74" t="s">
        <v>8709</v>
      </c>
      <c r="Q72" s="74" t="s">
        <v>8699</v>
      </c>
      <c r="R72" s="74" t="s">
        <v>10906</v>
      </c>
    </row>
    <row r="73" spans="1:18" s="55" customFormat="1" ht="14.5" x14ac:dyDescent="0.35">
      <c r="A73" s="74" t="s">
        <v>6388</v>
      </c>
      <c r="B73" s="74" t="s">
        <v>8</v>
      </c>
      <c r="C73" s="74">
        <v>4403</v>
      </c>
      <c r="D73" s="76" t="s">
        <v>2562</v>
      </c>
      <c r="E73" s="74" t="s">
        <v>4962</v>
      </c>
      <c r="F73" s="74">
        <v>5693</v>
      </c>
      <c r="G73" s="77" t="s">
        <v>2591</v>
      </c>
      <c r="H73" s="74" t="s">
        <v>4966</v>
      </c>
      <c r="I73" s="75">
        <v>0.61428571428571332</v>
      </c>
      <c r="J73" s="74"/>
      <c r="K73" s="74"/>
      <c r="L73" s="74"/>
      <c r="M73" s="74"/>
      <c r="N73" s="74"/>
      <c r="O73" s="74"/>
      <c r="P73" s="74"/>
      <c r="Q73" s="74"/>
      <c r="R73" s="74"/>
    </row>
    <row r="74" spans="1:18" s="55" customFormat="1" ht="14.5" x14ac:dyDescent="0.35">
      <c r="A74" s="74" t="s">
        <v>6725</v>
      </c>
      <c r="B74" s="74" t="s">
        <v>12</v>
      </c>
      <c r="C74" s="74">
        <v>4506</v>
      </c>
      <c r="D74" s="76" t="s">
        <v>1280</v>
      </c>
      <c r="E74" s="74" t="s">
        <v>5191</v>
      </c>
      <c r="F74" s="74">
        <v>6188</v>
      </c>
      <c r="G74" s="77" t="s">
        <v>1281</v>
      </c>
      <c r="H74" s="74" t="s">
        <v>5192</v>
      </c>
      <c r="I74" s="75">
        <v>0.855319148936169</v>
      </c>
      <c r="J74" s="74"/>
      <c r="K74" s="74"/>
      <c r="L74" s="74"/>
      <c r="M74" s="74"/>
      <c r="N74" s="74"/>
      <c r="O74" s="74"/>
      <c r="P74" s="74"/>
      <c r="Q74" s="74"/>
      <c r="R74" s="74"/>
    </row>
    <row r="75" spans="1:18" s="55" customFormat="1" ht="14.5" x14ac:dyDescent="0.35">
      <c r="A75" s="74" t="s">
        <v>6568</v>
      </c>
      <c r="B75" s="74" t="s">
        <v>9</v>
      </c>
      <c r="C75" s="74">
        <v>4437</v>
      </c>
      <c r="D75" s="76" t="s">
        <v>1046</v>
      </c>
      <c r="E75" s="74" t="s">
        <v>4651</v>
      </c>
      <c r="F75" s="74">
        <v>88400</v>
      </c>
      <c r="G75" s="77" t="s">
        <v>1051</v>
      </c>
      <c r="H75" s="74" t="s">
        <v>4652</v>
      </c>
      <c r="I75" s="75">
        <v>0.60102960102960001</v>
      </c>
      <c r="J75" s="74"/>
      <c r="K75" s="74"/>
      <c r="L75" s="74"/>
      <c r="M75" s="74"/>
      <c r="N75" s="74"/>
      <c r="O75" s="74"/>
      <c r="P75" s="74"/>
      <c r="Q75" s="74"/>
      <c r="R75" s="74"/>
    </row>
    <row r="76" spans="1:18" s="55" customFormat="1" ht="14.5" x14ac:dyDescent="0.35">
      <c r="A76" s="74" t="s">
        <v>5826</v>
      </c>
      <c r="B76" s="74" t="s">
        <v>6</v>
      </c>
      <c r="C76" s="74">
        <v>4246</v>
      </c>
      <c r="D76" s="76" t="s">
        <v>3891</v>
      </c>
      <c r="E76" s="74" t="s">
        <v>3531</v>
      </c>
      <c r="F76" s="74">
        <v>78922</v>
      </c>
      <c r="G76" s="77" t="s">
        <v>3912</v>
      </c>
      <c r="H76" s="74" t="s">
        <v>3532</v>
      </c>
      <c r="I76" s="75">
        <v>0.17693315858453429</v>
      </c>
      <c r="J76" s="74" t="s">
        <v>3912</v>
      </c>
      <c r="K76" s="74" t="s">
        <v>871</v>
      </c>
      <c r="L76" s="74" t="s">
        <v>8902</v>
      </c>
      <c r="M76" s="74" t="s">
        <v>8903</v>
      </c>
      <c r="N76" s="74" t="s">
        <v>7075</v>
      </c>
      <c r="O76" s="74" t="s">
        <v>7076</v>
      </c>
      <c r="P76" s="74" t="s">
        <v>8700</v>
      </c>
      <c r="Q76" s="74" t="s">
        <v>8699</v>
      </c>
      <c r="R76" s="74" t="s">
        <v>10995</v>
      </c>
    </row>
    <row r="77" spans="1:18" s="55" customFormat="1" ht="14.5" x14ac:dyDescent="0.35">
      <c r="A77" s="74" t="s">
        <v>6516</v>
      </c>
      <c r="B77" s="74" t="s">
        <v>8</v>
      </c>
      <c r="C77" s="74">
        <v>4411</v>
      </c>
      <c r="D77" s="76" t="s">
        <v>2736</v>
      </c>
      <c r="E77" s="74" t="s">
        <v>5118</v>
      </c>
      <c r="F77" s="74">
        <v>88387</v>
      </c>
      <c r="G77" s="77" t="s">
        <v>2739</v>
      </c>
      <c r="H77" s="74" t="s">
        <v>5119</v>
      </c>
      <c r="I77" s="75">
        <v>0.30401125967628417</v>
      </c>
      <c r="J77" s="74"/>
      <c r="K77" s="74"/>
      <c r="L77" s="74"/>
      <c r="M77" s="74"/>
      <c r="N77" s="74"/>
      <c r="O77" s="74"/>
      <c r="P77" s="74"/>
      <c r="Q77" s="74"/>
      <c r="R77" s="74"/>
    </row>
    <row r="78" spans="1:18" s="55" customFormat="1" ht="14.5" x14ac:dyDescent="0.35">
      <c r="A78" s="74" t="s">
        <v>8621</v>
      </c>
      <c r="B78" s="74"/>
      <c r="C78" s="74">
        <v>79462</v>
      </c>
      <c r="D78" s="76" t="s">
        <v>8342</v>
      </c>
      <c r="E78" s="74" t="s">
        <v>8341</v>
      </c>
      <c r="F78" s="74">
        <v>79466</v>
      </c>
      <c r="G78" s="77" t="s">
        <v>8344</v>
      </c>
      <c r="H78" s="74" t="s">
        <v>8343</v>
      </c>
      <c r="I78" s="75">
        <v>1</v>
      </c>
      <c r="J78" s="74"/>
      <c r="K78" s="74"/>
      <c r="L78" s="74"/>
      <c r="M78" s="74"/>
      <c r="N78" s="74"/>
      <c r="O78" s="74"/>
      <c r="P78" s="74"/>
      <c r="Q78" s="74"/>
      <c r="R78" s="74"/>
    </row>
    <row r="79" spans="1:18" s="55" customFormat="1" ht="14.5" x14ac:dyDescent="0.35">
      <c r="A79" s="74" t="s">
        <v>6748</v>
      </c>
      <c r="B79" s="74"/>
      <c r="C79" s="74">
        <v>79464</v>
      </c>
      <c r="D79" s="76" t="s">
        <v>1318</v>
      </c>
      <c r="E79" s="74" t="s">
        <v>4195</v>
      </c>
      <c r="F79" s="74">
        <v>79526</v>
      </c>
      <c r="G79" s="77" t="s">
        <v>1319</v>
      </c>
      <c r="H79" s="74" t="s">
        <v>4196</v>
      </c>
      <c r="I79" s="75">
        <v>1</v>
      </c>
      <c r="J79" s="74"/>
      <c r="K79" s="74"/>
      <c r="L79" s="74"/>
      <c r="M79" s="74"/>
      <c r="N79" s="74"/>
      <c r="O79" s="74"/>
      <c r="P79" s="74"/>
      <c r="Q79" s="74"/>
      <c r="R79" s="74"/>
    </row>
    <row r="80" spans="1:18" s="55" customFormat="1" ht="14.5" x14ac:dyDescent="0.35">
      <c r="A80" s="74" t="s">
        <v>6749</v>
      </c>
      <c r="B80" s="74"/>
      <c r="C80" s="74">
        <v>79539</v>
      </c>
      <c r="D80" s="76" t="s">
        <v>1320</v>
      </c>
      <c r="E80" s="74" t="s">
        <v>4568</v>
      </c>
      <c r="F80" s="74">
        <v>79588</v>
      </c>
      <c r="G80" s="77" t="s">
        <v>1321</v>
      </c>
      <c r="H80" s="74" t="s">
        <v>4569</v>
      </c>
      <c r="I80" s="75">
        <v>1</v>
      </c>
      <c r="J80" s="74"/>
      <c r="K80" s="74"/>
      <c r="L80" s="74"/>
      <c r="M80" s="74"/>
      <c r="N80" s="74"/>
      <c r="O80" s="74"/>
      <c r="P80" s="74"/>
      <c r="Q80" s="74"/>
      <c r="R80" s="74"/>
    </row>
    <row r="81" spans="1:18" s="55" customFormat="1" ht="14.5" x14ac:dyDescent="0.35">
      <c r="A81" s="74" t="s">
        <v>5618</v>
      </c>
      <c r="B81" s="74" t="s">
        <v>6</v>
      </c>
      <c r="C81" s="74">
        <v>4237</v>
      </c>
      <c r="D81" s="76" t="s">
        <v>3660</v>
      </c>
      <c r="E81" s="74" t="s">
        <v>4667</v>
      </c>
      <c r="F81" s="74">
        <v>5006</v>
      </c>
      <c r="G81" s="77" t="s">
        <v>3678</v>
      </c>
      <c r="H81" s="74" t="s">
        <v>4665</v>
      </c>
      <c r="I81" s="75">
        <v>0.30477528089887618</v>
      </c>
      <c r="J81" s="74" t="s">
        <v>3678</v>
      </c>
      <c r="K81" s="74" t="s">
        <v>3046</v>
      </c>
      <c r="L81" s="74" t="s">
        <v>8904</v>
      </c>
      <c r="M81" s="74" t="s">
        <v>8905</v>
      </c>
      <c r="N81" s="74" t="s">
        <v>650</v>
      </c>
      <c r="O81" s="74" t="s">
        <v>651</v>
      </c>
      <c r="P81" s="74" t="s">
        <v>8750</v>
      </c>
      <c r="Q81" s="74" t="s">
        <v>8699</v>
      </c>
      <c r="R81" s="74" t="s">
        <v>10762</v>
      </c>
    </row>
    <row r="82" spans="1:18" s="55" customFormat="1" ht="14.5" x14ac:dyDescent="0.35">
      <c r="A82" s="74" t="s">
        <v>6587</v>
      </c>
      <c r="B82" s="74" t="s">
        <v>9</v>
      </c>
      <c r="C82" s="74">
        <v>4443</v>
      </c>
      <c r="D82" s="76" t="s">
        <v>1076</v>
      </c>
      <c r="E82" s="74" t="s">
        <v>5193</v>
      </c>
      <c r="F82" s="74">
        <v>5925</v>
      </c>
      <c r="G82" s="77" t="s">
        <v>1081</v>
      </c>
      <c r="H82" s="74" t="s">
        <v>5194</v>
      </c>
      <c r="I82" s="75">
        <v>0.51990632318501084</v>
      </c>
      <c r="J82" s="74"/>
      <c r="K82" s="74"/>
      <c r="L82" s="74"/>
      <c r="M82" s="74"/>
      <c r="N82" s="74"/>
      <c r="O82" s="74"/>
      <c r="P82" s="74"/>
      <c r="Q82" s="74"/>
      <c r="R82" s="74"/>
    </row>
    <row r="83" spans="1:18" s="55" customFormat="1" ht="14.5" x14ac:dyDescent="0.35">
      <c r="A83" s="74" t="s">
        <v>6625</v>
      </c>
      <c r="B83" s="74" t="s">
        <v>9</v>
      </c>
      <c r="C83" s="74">
        <v>79883</v>
      </c>
      <c r="D83" s="76" t="s">
        <v>24</v>
      </c>
      <c r="E83" s="74" t="s">
        <v>5202</v>
      </c>
      <c r="F83" s="74">
        <v>6346</v>
      </c>
      <c r="G83" s="77" t="s">
        <v>27</v>
      </c>
      <c r="H83" s="74" t="s">
        <v>5203</v>
      </c>
      <c r="I83" s="75">
        <v>0</v>
      </c>
      <c r="J83" s="74"/>
      <c r="K83" s="74"/>
      <c r="L83" s="74"/>
      <c r="M83" s="74"/>
      <c r="N83" s="74"/>
      <c r="O83" s="74"/>
      <c r="P83" s="74"/>
      <c r="Q83" s="74"/>
      <c r="R83" s="74"/>
    </row>
    <row r="84" spans="1:18" s="55" customFormat="1" ht="14.5" x14ac:dyDescent="0.35">
      <c r="A84" s="74" t="s">
        <v>6104</v>
      </c>
      <c r="B84" s="74" t="s">
        <v>6</v>
      </c>
      <c r="C84" s="74">
        <v>4285</v>
      </c>
      <c r="D84" s="76" t="s">
        <v>2274</v>
      </c>
      <c r="E84" s="74" t="s">
        <v>4554</v>
      </c>
      <c r="F84" s="74">
        <v>5431</v>
      </c>
      <c r="G84" s="77" t="s">
        <v>2280</v>
      </c>
      <c r="H84" s="74" t="s">
        <v>4555</v>
      </c>
      <c r="I84" s="75">
        <v>0.5469749139203145</v>
      </c>
      <c r="J84" s="74" t="s">
        <v>2280</v>
      </c>
      <c r="K84" s="74" t="s">
        <v>1508</v>
      </c>
      <c r="L84" s="74" t="s">
        <v>8906</v>
      </c>
      <c r="M84" s="74" t="s">
        <v>8907</v>
      </c>
      <c r="N84" s="74" t="s">
        <v>7077</v>
      </c>
      <c r="O84" s="74" t="s">
        <v>7078</v>
      </c>
      <c r="P84" s="74" t="s">
        <v>8723</v>
      </c>
      <c r="Q84" s="74" t="s">
        <v>8699</v>
      </c>
      <c r="R84" s="74" t="s">
        <v>11287</v>
      </c>
    </row>
    <row r="85" spans="1:18" s="55" customFormat="1" ht="14.5" x14ac:dyDescent="0.35">
      <c r="A85" s="74" t="s">
        <v>6479</v>
      </c>
      <c r="B85" s="74" t="s">
        <v>8</v>
      </c>
      <c r="C85" s="74">
        <v>4407</v>
      </c>
      <c r="D85" s="76" t="s">
        <v>2693</v>
      </c>
      <c r="E85" s="74" t="s">
        <v>4170</v>
      </c>
      <c r="F85" s="74">
        <v>5809</v>
      </c>
      <c r="G85" s="77" t="s">
        <v>2694</v>
      </c>
      <c r="H85" s="74" t="s">
        <v>4171</v>
      </c>
      <c r="I85" s="75">
        <v>0.85570469798657656</v>
      </c>
      <c r="J85" s="74"/>
      <c r="K85" s="74"/>
      <c r="L85" s="74"/>
      <c r="M85" s="74"/>
      <c r="N85" s="74"/>
      <c r="O85" s="74"/>
      <c r="P85" s="74"/>
      <c r="Q85" s="74"/>
      <c r="R85" s="74"/>
    </row>
    <row r="86" spans="1:18" s="55" customFormat="1" ht="14.5" x14ac:dyDescent="0.35">
      <c r="A86" s="74" t="s">
        <v>5696</v>
      </c>
      <c r="B86" s="74" t="s">
        <v>6</v>
      </c>
      <c r="C86" s="74">
        <v>4240</v>
      </c>
      <c r="D86" s="76" t="s">
        <v>3741</v>
      </c>
      <c r="E86" s="74" t="s">
        <v>5144</v>
      </c>
      <c r="F86" s="74">
        <v>5066</v>
      </c>
      <c r="G86" s="77" t="s">
        <v>3766</v>
      </c>
      <c r="H86" s="74" t="s">
        <v>5146</v>
      </c>
      <c r="I86" s="75">
        <v>0.31443298969072081</v>
      </c>
      <c r="J86" s="74" t="s">
        <v>3766</v>
      </c>
      <c r="K86" s="74" t="s">
        <v>1971</v>
      </c>
      <c r="L86" s="74" t="s">
        <v>1972</v>
      </c>
      <c r="M86" s="74" t="s">
        <v>8908</v>
      </c>
      <c r="N86" s="74" t="s">
        <v>1327</v>
      </c>
      <c r="O86" s="74" t="s">
        <v>1327</v>
      </c>
      <c r="P86" s="74" t="s">
        <v>8751</v>
      </c>
      <c r="Q86" s="74" t="s">
        <v>8699</v>
      </c>
      <c r="R86" s="74" t="s">
        <v>10846</v>
      </c>
    </row>
    <row r="87" spans="1:18" s="55" customFormat="1" ht="14.5" x14ac:dyDescent="0.35">
      <c r="A87" s="74" t="s">
        <v>6218</v>
      </c>
      <c r="B87" s="74" t="s">
        <v>6</v>
      </c>
      <c r="C87" s="74">
        <v>6378</v>
      </c>
      <c r="D87" s="76" t="s">
        <v>2467</v>
      </c>
      <c r="E87" s="74" t="s">
        <v>7448</v>
      </c>
      <c r="F87" s="74">
        <v>10755</v>
      </c>
      <c r="G87" s="77" t="s">
        <v>2468</v>
      </c>
      <c r="H87" s="74" t="s">
        <v>5083</v>
      </c>
      <c r="I87" s="75">
        <v>0.9411764705882345</v>
      </c>
      <c r="J87" s="74" t="s">
        <v>2468</v>
      </c>
      <c r="K87" s="74" t="s">
        <v>218</v>
      </c>
      <c r="L87" s="74" t="s">
        <v>8466</v>
      </c>
      <c r="M87" s="74" t="s">
        <v>6897</v>
      </c>
      <c r="N87" s="74" t="s">
        <v>8467</v>
      </c>
      <c r="O87" s="74" t="s">
        <v>8468</v>
      </c>
      <c r="P87" s="74" t="s">
        <v>8751</v>
      </c>
      <c r="Q87" s="74" t="s">
        <v>8699</v>
      </c>
      <c r="R87" s="74" t="s">
        <v>11166</v>
      </c>
    </row>
    <row r="88" spans="1:18" s="55" customFormat="1" ht="14.5" x14ac:dyDescent="0.35">
      <c r="A88" s="74" t="s">
        <v>6242</v>
      </c>
      <c r="B88" s="74" t="s">
        <v>6</v>
      </c>
      <c r="C88" s="74">
        <v>79453</v>
      </c>
      <c r="D88" s="76" t="s">
        <v>4269</v>
      </c>
      <c r="E88" s="74" t="s">
        <v>3474</v>
      </c>
      <c r="F88" s="74">
        <v>79454</v>
      </c>
      <c r="G88" s="77" t="s">
        <v>4270</v>
      </c>
      <c r="H88" s="74" t="s">
        <v>3475</v>
      </c>
      <c r="I88" s="75">
        <v>0.71461988304093393</v>
      </c>
      <c r="J88" s="74" t="s">
        <v>4270</v>
      </c>
      <c r="K88" s="74" t="s">
        <v>264</v>
      </c>
      <c r="L88" s="74" t="s">
        <v>8909</v>
      </c>
      <c r="M88" s="74" t="s">
        <v>8910</v>
      </c>
      <c r="N88" s="74" t="s">
        <v>262</v>
      </c>
      <c r="O88" s="74" t="s">
        <v>263</v>
      </c>
      <c r="P88" s="74" t="s">
        <v>8763</v>
      </c>
      <c r="Q88" s="74" t="s">
        <v>8699</v>
      </c>
      <c r="R88" s="74" t="s">
        <v>11421</v>
      </c>
    </row>
    <row r="89" spans="1:18" s="55" customFormat="1" ht="14.5" x14ac:dyDescent="0.35">
      <c r="A89" s="74" t="s">
        <v>8002</v>
      </c>
      <c r="B89" s="74" t="s">
        <v>9</v>
      </c>
      <c r="C89" s="74">
        <v>4450</v>
      </c>
      <c r="D89" s="76" t="s">
        <v>1113</v>
      </c>
      <c r="E89" s="74" t="s">
        <v>7627</v>
      </c>
      <c r="F89" s="74">
        <v>92244</v>
      </c>
      <c r="G89" s="77" t="s">
        <v>8003</v>
      </c>
      <c r="H89" s="74" t="s">
        <v>7578</v>
      </c>
      <c r="I89" s="75">
        <v>0</v>
      </c>
      <c r="J89" s="74"/>
      <c r="K89" s="74"/>
      <c r="L89" s="74"/>
      <c r="M89" s="74"/>
      <c r="N89" s="74"/>
      <c r="O89" s="74"/>
      <c r="P89" s="74"/>
      <c r="Q89" s="74"/>
      <c r="R89" s="74"/>
    </row>
    <row r="90" spans="1:18" s="55" customFormat="1" ht="14.5" x14ac:dyDescent="0.35">
      <c r="A90" s="74" t="s">
        <v>7731</v>
      </c>
      <c r="B90" s="74" t="s">
        <v>8</v>
      </c>
      <c r="C90" s="74">
        <v>91773</v>
      </c>
      <c r="D90" s="76" t="s">
        <v>7657</v>
      </c>
      <c r="E90" s="74" t="s">
        <v>7472</v>
      </c>
      <c r="F90" s="74">
        <v>10733</v>
      </c>
      <c r="G90" s="77" t="s">
        <v>7651</v>
      </c>
      <c r="H90" s="74" t="s">
        <v>7473</v>
      </c>
      <c r="I90" s="75">
        <v>0.71028037383177556</v>
      </c>
      <c r="J90" s="74"/>
      <c r="K90" s="74"/>
      <c r="L90" s="74"/>
      <c r="M90" s="74"/>
      <c r="N90" s="74"/>
      <c r="O90" s="74"/>
      <c r="P90" s="74"/>
      <c r="Q90" s="74"/>
      <c r="R90" s="74"/>
    </row>
    <row r="91" spans="1:18" s="55" customFormat="1" ht="14.5" x14ac:dyDescent="0.35">
      <c r="A91" s="74" t="s">
        <v>7000</v>
      </c>
      <c r="B91" s="74" t="s">
        <v>6</v>
      </c>
      <c r="C91" s="74">
        <v>4242</v>
      </c>
      <c r="D91" s="76" t="s">
        <v>3816</v>
      </c>
      <c r="E91" s="74" t="s">
        <v>6761</v>
      </c>
      <c r="F91" s="74">
        <v>89591</v>
      </c>
      <c r="G91" s="77" t="s">
        <v>3855</v>
      </c>
      <c r="H91" s="74" t="s">
        <v>6764</v>
      </c>
      <c r="I91" s="75">
        <v>0.100558659217877</v>
      </c>
      <c r="J91" s="74" t="s">
        <v>3855</v>
      </c>
      <c r="K91" s="74" t="s">
        <v>5310</v>
      </c>
      <c r="L91" s="74" t="s">
        <v>8911</v>
      </c>
      <c r="M91" s="74" t="s">
        <v>8912</v>
      </c>
      <c r="N91" s="74" t="s">
        <v>2133</v>
      </c>
      <c r="O91" s="74" t="s">
        <v>1327</v>
      </c>
      <c r="P91" s="74" t="s">
        <v>8709</v>
      </c>
      <c r="Q91" s="74" t="s">
        <v>8699</v>
      </c>
      <c r="R91" s="74" t="s">
        <v>10900</v>
      </c>
    </row>
    <row r="92" spans="1:18" s="55" customFormat="1" ht="14.5" x14ac:dyDescent="0.35">
      <c r="A92" s="74" t="s">
        <v>5772</v>
      </c>
      <c r="B92" s="74" t="s">
        <v>6</v>
      </c>
      <c r="C92" s="74">
        <v>4242</v>
      </c>
      <c r="D92" s="76" t="s">
        <v>3816</v>
      </c>
      <c r="E92" s="74" t="s">
        <v>6761</v>
      </c>
      <c r="F92" s="74">
        <v>90302</v>
      </c>
      <c r="G92" s="77" t="s">
        <v>3850</v>
      </c>
      <c r="H92" s="74" t="s">
        <v>5216</v>
      </c>
      <c r="I92" s="75">
        <v>7.7319587628865802E-2</v>
      </c>
      <c r="J92" s="74" t="s">
        <v>3850</v>
      </c>
      <c r="K92" s="74" t="s">
        <v>2123</v>
      </c>
      <c r="L92" s="74" t="s">
        <v>8913</v>
      </c>
      <c r="M92" s="74" t="s">
        <v>8914</v>
      </c>
      <c r="N92" s="74" t="s">
        <v>2124</v>
      </c>
      <c r="O92" s="74" t="s">
        <v>1327</v>
      </c>
      <c r="P92" s="74" t="s">
        <v>8709</v>
      </c>
      <c r="Q92" s="74" t="s">
        <v>8699</v>
      </c>
      <c r="R92" s="74" t="s">
        <v>10931</v>
      </c>
    </row>
    <row r="93" spans="1:18" s="55" customFormat="1" ht="14.5" x14ac:dyDescent="0.35">
      <c r="A93" s="74" t="s">
        <v>6538</v>
      </c>
      <c r="B93" s="74" t="s">
        <v>8</v>
      </c>
      <c r="C93" s="74">
        <v>90536</v>
      </c>
      <c r="D93" s="76" t="s">
        <v>86</v>
      </c>
      <c r="E93" s="74" t="s">
        <v>5259</v>
      </c>
      <c r="F93" s="74">
        <v>90907</v>
      </c>
      <c r="G93" s="77" t="s">
        <v>5260</v>
      </c>
      <c r="H93" s="74" t="s">
        <v>5261</v>
      </c>
      <c r="I93" s="75">
        <v>0.97073170731707281</v>
      </c>
      <c r="J93" s="74"/>
      <c r="K93" s="74"/>
      <c r="L93" s="74"/>
      <c r="M93" s="74"/>
      <c r="N93" s="74"/>
      <c r="O93" s="74"/>
      <c r="P93" s="74"/>
      <c r="Q93" s="74"/>
      <c r="R93" s="74"/>
    </row>
    <row r="94" spans="1:18" s="55" customFormat="1" ht="14.5" x14ac:dyDescent="0.35">
      <c r="A94" s="74" t="s">
        <v>6257</v>
      </c>
      <c r="B94" s="74" t="s">
        <v>6</v>
      </c>
      <c r="C94" s="74">
        <v>6446</v>
      </c>
      <c r="D94" s="76" t="s">
        <v>4265</v>
      </c>
      <c r="E94" s="74" t="s">
        <v>7492</v>
      </c>
      <c r="F94" s="74">
        <v>79982</v>
      </c>
      <c r="G94" s="77" t="s">
        <v>4301</v>
      </c>
      <c r="H94" s="74" t="s">
        <v>4491</v>
      </c>
      <c r="I94" s="75">
        <v>0.41704035874439399</v>
      </c>
      <c r="J94" s="74" t="s">
        <v>4301</v>
      </c>
      <c r="K94" s="74" t="s">
        <v>891</v>
      </c>
      <c r="L94" s="74" t="s">
        <v>225</v>
      </c>
      <c r="M94" s="74" t="s">
        <v>6837</v>
      </c>
      <c r="N94" s="74" t="s">
        <v>892</v>
      </c>
      <c r="O94" s="74" t="s">
        <v>893</v>
      </c>
      <c r="P94" s="74" t="s">
        <v>8738</v>
      </c>
      <c r="Q94" s="74" t="s">
        <v>8699</v>
      </c>
      <c r="R94" s="74" t="s">
        <v>11435</v>
      </c>
    </row>
    <row r="95" spans="1:18" s="55" customFormat="1" ht="14.5" x14ac:dyDescent="0.35">
      <c r="A95" s="74" t="s">
        <v>11523</v>
      </c>
      <c r="B95" s="74" t="s">
        <v>6</v>
      </c>
      <c r="C95" s="74">
        <v>6446</v>
      </c>
      <c r="D95" s="76" t="s">
        <v>4265</v>
      </c>
      <c r="E95" s="74" t="s">
        <v>7492</v>
      </c>
      <c r="F95" s="74">
        <v>79263</v>
      </c>
      <c r="G95" s="77" t="s">
        <v>4237</v>
      </c>
      <c r="H95" s="74" t="s">
        <v>10521</v>
      </c>
      <c r="I95" s="75">
        <v>0.72698412698412596</v>
      </c>
      <c r="J95" s="74" t="s">
        <v>4237</v>
      </c>
      <c r="K95" s="74" t="s">
        <v>8916</v>
      </c>
      <c r="L95" s="74" t="s">
        <v>8917</v>
      </c>
      <c r="M95" s="74" t="s">
        <v>8918</v>
      </c>
      <c r="N95" s="74" t="s">
        <v>244</v>
      </c>
      <c r="O95" s="74" t="s">
        <v>245</v>
      </c>
      <c r="P95" s="74" t="s">
        <v>8738</v>
      </c>
      <c r="Q95" s="74" t="s">
        <v>8699</v>
      </c>
      <c r="R95" s="74" t="s">
        <v>11341</v>
      </c>
    </row>
    <row r="96" spans="1:18" s="55" customFormat="1" ht="14.5" x14ac:dyDescent="0.35">
      <c r="A96" s="74" t="s">
        <v>6258</v>
      </c>
      <c r="B96" s="74" t="s">
        <v>6</v>
      </c>
      <c r="C96" s="74">
        <v>6446</v>
      </c>
      <c r="D96" s="76" t="s">
        <v>4265</v>
      </c>
      <c r="E96" s="74" t="s">
        <v>7492</v>
      </c>
      <c r="F96" s="74">
        <v>90349</v>
      </c>
      <c r="G96" s="77" t="s">
        <v>4302</v>
      </c>
      <c r="H96" s="74" t="s">
        <v>5101</v>
      </c>
      <c r="I96" s="75">
        <v>0.60476190476190395</v>
      </c>
      <c r="J96" s="74" t="s">
        <v>4302</v>
      </c>
      <c r="K96" s="74" t="s">
        <v>894</v>
      </c>
      <c r="L96" s="74" t="s">
        <v>8917</v>
      </c>
      <c r="M96" s="74" t="s">
        <v>8918</v>
      </c>
      <c r="N96" s="74" t="s">
        <v>226</v>
      </c>
      <c r="O96" s="74" t="s">
        <v>227</v>
      </c>
      <c r="P96" s="74" t="s">
        <v>8738</v>
      </c>
      <c r="Q96" s="74" t="s">
        <v>8699</v>
      </c>
      <c r="R96" s="74" t="s">
        <v>11341</v>
      </c>
    </row>
    <row r="97" spans="1:18" s="55" customFormat="1" ht="14.5" x14ac:dyDescent="0.35">
      <c r="A97" s="74" t="s">
        <v>8622</v>
      </c>
      <c r="B97" s="74" t="s">
        <v>6</v>
      </c>
      <c r="C97" s="74">
        <v>79812</v>
      </c>
      <c r="D97" s="76" t="s">
        <v>8314</v>
      </c>
      <c r="E97" s="74" t="s">
        <v>8313</v>
      </c>
      <c r="F97" s="74">
        <v>79813</v>
      </c>
      <c r="G97" s="77" t="s">
        <v>8315</v>
      </c>
      <c r="H97" s="74" t="s">
        <v>8313</v>
      </c>
      <c r="I97" s="75">
        <v>0.91999999999999904</v>
      </c>
      <c r="J97" s="74"/>
      <c r="K97" s="74"/>
      <c r="L97" s="74"/>
      <c r="M97" s="74"/>
      <c r="N97" s="74"/>
      <c r="O97" s="74"/>
      <c r="P97" s="74"/>
      <c r="Q97" s="74"/>
      <c r="R97" s="74"/>
    </row>
    <row r="98" spans="1:18" s="55" customFormat="1" ht="14.5" x14ac:dyDescent="0.35">
      <c r="A98" s="74" t="s">
        <v>5934</v>
      </c>
      <c r="B98" s="74" t="s">
        <v>6</v>
      </c>
      <c r="C98" s="74">
        <v>4264</v>
      </c>
      <c r="D98" s="76" t="s">
        <v>4039</v>
      </c>
      <c r="E98" s="74" t="s">
        <v>3188</v>
      </c>
      <c r="F98" s="74">
        <v>10869</v>
      </c>
      <c r="G98" s="77" t="s">
        <v>4041</v>
      </c>
      <c r="H98" s="74" t="s">
        <v>3189</v>
      </c>
      <c r="I98" s="75">
        <v>0.88904694167852005</v>
      </c>
      <c r="J98" s="74" t="s">
        <v>4041</v>
      </c>
      <c r="K98" s="74" t="s">
        <v>366</v>
      </c>
      <c r="L98" s="74" t="s">
        <v>8919</v>
      </c>
      <c r="M98" s="74" t="s">
        <v>8920</v>
      </c>
      <c r="N98" s="74" t="s">
        <v>1327</v>
      </c>
      <c r="O98" s="74" t="s">
        <v>1327</v>
      </c>
      <c r="P98" s="74" t="s">
        <v>8767</v>
      </c>
      <c r="Q98" s="74" t="s">
        <v>8699</v>
      </c>
      <c r="R98" s="74" t="s">
        <v>11119</v>
      </c>
    </row>
    <row r="99" spans="1:18" s="55" customFormat="1" ht="14.5" x14ac:dyDescent="0.35">
      <c r="A99" s="74" t="s">
        <v>7001</v>
      </c>
      <c r="B99" s="74" t="s">
        <v>12</v>
      </c>
      <c r="C99" s="74">
        <v>4505</v>
      </c>
      <c r="D99" s="76" t="s">
        <v>1271</v>
      </c>
      <c r="E99" s="74" t="s">
        <v>4806</v>
      </c>
      <c r="F99" s="74">
        <v>6187</v>
      </c>
      <c r="G99" s="77" t="s">
        <v>1275</v>
      </c>
      <c r="H99" s="74" t="s">
        <v>3189</v>
      </c>
      <c r="I99" s="75">
        <v>0.95886889460154201</v>
      </c>
      <c r="J99" s="74"/>
      <c r="K99" s="74"/>
      <c r="L99" s="74"/>
      <c r="M99" s="74"/>
      <c r="N99" s="74"/>
      <c r="O99" s="74"/>
      <c r="P99" s="74"/>
      <c r="Q99" s="74"/>
      <c r="R99" s="74"/>
    </row>
    <row r="100" spans="1:18" s="55" customFormat="1" ht="14.5" x14ac:dyDescent="0.35">
      <c r="A100" s="74" t="s">
        <v>8004</v>
      </c>
      <c r="B100" s="74" t="s">
        <v>6</v>
      </c>
      <c r="C100" s="74">
        <v>79701</v>
      </c>
      <c r="D100" s="76" t="s">
        <v>8005</v>
      </c>
      <c r="E100" s="74" t="s">
        <v>8006</v>
      </c>
      <c r="F100" s="74">
        <v>79702</v>
      </c>
      <c r="G100" s="77" t="s">
        <v>8007</v>
      </c>
      <c r="H100" s="74" t="s">
        <v>8008</v>
      </c>
      <c r="I100" s="75">
        <v>0.57303370786516805</v>
      </c>
      <c r="J100" s="74" t="s">
        <v>8007</v>
      </c>
      <c r="K100" s="74" t="s">
        <v>8009</v>
      </c>
      <c r="L100" s="74" t="s">
        <v>8010</v>
      </c>
      <c r="M100" s="74" t="s">
        <v>6836</v>
      </c>
      <c r="N100" s="74" t="s">
        <v>8011</v>
      </c>
      <c r="O100" s="74" t="s">
        <v>8012</v>
      </c>
      <c r="P100" s="74" t="s">
        <v>8751</v>
      </c>
      <c r="Q100" s="74" t="s">
        <v>8699</v>
      </c>
      <c r="R100" s="74" t="s">
        <v>11425</v>
      </c>
    </row>
    <row r="101" spans="1:18" s="55" customFormat="1" ht="14.5" x14ac:dyDescent="0.35">
      <c r="A101" s="74" t="s">
        <v>6013</v>
      </c>
      <c r="B101" s="74" t="s">
        <v>6</v>
      </c>
      <c r="C101" s="74">
        <v>4274</v>
      </c>
      <c r="D101" s="76" t="s">
        <v>2171</v>
      </c>
      <c r="E101" s="74" t="s">
        <v>3345</v>
      </c>
      <c r="F101" s="74">
        <v>5354</v>
      </c>
      <c r="G101" s="77" t="s">
        <v>2172</v>
      </c>
      <c r="H101" s="74" t="s">
        <v>3346</v>
      </c>
      <c r="I101" s="75">
        <v>0.76447876447876384</v>
      </c>
      <c r="J101" s="74" t="s">
        <v>2172</v>
      </c>
      <c r="K101" s="74" t="s">
        <v>484</v>
      </c>
      <c r="L101" s="74" t="s">
        <v>8921</v>
      </c>
      <c r="M101" s="74" t="s">
        <v>8922</v>
      </c>
      <c r="N101" s="74" t="s">
        <v>1327</v>
      </c>
      <c r="O101" s="74" t="s">
        <v>1327</v>
      </c>
      <c r="P101" s="74" t="s">
        <v>8701</v>
      </c>
      <c r="Q101" s="74" t="s">
        <v>8699</v>
      </c>
      <c r="R101" s="74" t="s">
        <v>11201</v>
      </c>
    </row>
    <row r="102" spans="1:18" s="55" customFormat="1" ht="14.5" x14ac:dyDescent="0.35">
      <c r="A102" s="74" t="s">
        <v>5871</v>
      </c>
      <c r="B102" s="74" t="s">
        <v>6</v>
      </c>
      <c r="C102" s="74">
        <v>4258</v>
      </c>
      <c r="D102" s="76" t="s">
        <v>3962</v>
      </c>
      <c r="E102" s="74" t="s">
        <v>3158</v>
      </c>
      <c r="F102" s="74">
        <v>5222</v>
      </c>
      <c r="G102" s="77" t="s">
        <v>3972</v>
      </c>
      <c r="H102" s="74" t="s">
        <v>3160</v>
      </c>
      <c r="I102" s="75">
        <v>0.77557755775577464</v>
      </c>
      <c r="J102" s="74" t="s">
        <v>3972</v>
      </c>
      <c r="K102" s="74" t="s">
        <v>2531</v>
      </c>
      <c r="L102" s="74" t="s">
        <v>2532</v>
      </c>
      <c r="M102" s="74" t="s">
        <v>8923</v>
      </c>
      <c r="N102" s="74" t="s">
        <v>1327</v>
      </c>
      <c r="O102" s="74" t="s">
        <v>1327</v>
      </c>
      <c r="P102" s="74" t="s">
        <v>8765</v>
      </c>
      <c r="Q102" s="74" t="s">
        <v>8699</v>
      </c>
      <c r="R102" s="74" t="s">
        <v>11048</v>
      </c>
    </row>
    <row r="103" spans="1:18" s="55" customFormat="1" ht="14.5" x14ac:dyDescent="0.35">
      <c r="A103" s="74" t="s">
        <v>5711</v>
      </c>
      <c r="B103" s="74" t="s">
        <v>6</v>
      </c>
      <c r="C103" s="74">
        <v>4241</v>
      </c>
      <c r="D103" s="76" t="s">
        <v>3782</v>
      </c>
      <c r="E103" s="74" t="s">
        <v>2833</v>
      </c>
      <c r="F103" s="74">
        <v>5073</v>
      </c>
      <c r="G103" s="77" t="s">
        <v>3784</v>
      </c>
      <c r="H103" s="74" t="s">
        <v>3533</v>
      </c>
      <c r="I103" s="75">
        <v>0.84666666666666601</v>
      </c>
      <c r="J103" s="74" t="s">
        <v>3784</v>
      </c>
      <c r="K103" s="74" t="s">
        <v>2000</v>
      </c>
      <c r="L103" s="74" t="s">
        <v>8924</v>
      </c>
      <c r="M103" s="74" t="s">
        <v>8925</v>
      </c>
      <c r="N103" s="74" t="s">
        <v>2001</v>
      </c>
      <c r="O103" s="74" t="s">
        <v>1327</v>
      </c>
      <c r="P103" s="74" t="s">
        <v>8751</v>
      </c>
      <c r="Q103" s="74" t="s">
        <v>8699</v>
      </c>
      <c r="R103" s="74" t="s">
        <v>10867</v>
      </c>
    </row>
    <row r="104" spans="1:18" s="55" customFormat="1" ht="14.5" x14ac:dyDescent="0.35">
      <c r="A104" s="74" t="s">
        <v>5818</v>
      </c>
      <c r="B104" s="74" t="s">
        <v>6</v>
      </c>
      <c r="C104" s="74">
        <v>4246</v>
      </c>
      <c r="D104" s="76" t="s">
        <v>3891</v>
      </c>
      <c r="E104" s="74" t="s">
        <v>3531</v>
      </c>
      <c r="F104" s="74">
        <v>5154</v>
      </c>
      <c r="G104" s="77" t="s">
        <v>3903</v>
      </c>
      <c r="H104" s="74" t="s">
        <v>3533</v>
      </c>
      <c r="I104" s="75">
        <v>0.32874617737003048</v>
      </c>
      <c r="J104" s="74" t="s">
        <v>3903</v>
      </c>
      <c r="K104" s="74" t="s">
        <v>2000</v>
      </c>
      <c r="L104" s="74" t="s">
        <v>8926</v>
      </c>
      <c r="M104" s="74" t="s">
        <v>8927</v>
      </c>
      <c r="N104" s="74" t="s">
        <v>864</v>
      </c>
      <c r="O104" s="74" t="s">
        <v>865</v>
      </c>
      <c r="P104" s="74" t="s">
        <v>8723</v>
      </c>
      <c r="Q104" s="74" t="s">
        <v>8699</v>
      </c>
      <c r="R104" s="74" t="s">
        <v>10986</v>
      </c>
    </row>
    <row r="105" spans="1:18" s="55" customFormat="1" ht="14.5" x14ac:dyDescent="0.35">
      <c r="A105" s="74" t="s">
        <v>7924</v>
      </c>
      <c r="B105" s="74" t="s">
        <v>6</v>
      </c>
      <c r="C105" s="74">
        <v>4260</v>
      </c>
      <c r="D105" s="76" t="s">
        <v>3993</v>
      </c>
      <c r="E105" s="74" t="s">
        <v>5031</v>
      </c>
      <c r="F105" s="74">
        <v>5246</v>
      </c>
      <c r="G105" s="77" t="s">
        <v>7756</v>
      </c>
      <c r="H105" s="74" t="s">
        <v>7587</v>
      </c>
      <c r="I105" s="75">
        <v>0</v>
      </c>
      <c r="J105" s="74" t="s">
        <v>7756</v>
      </c>
      <c r="K105" s="74" t="s">
        <v>7079</v>
      </c>
      <c r="L105" s="74" t="s">
        <v>8928</v>
      </c>
      <c r="M105" s="74" t="s">
        <v>8929</v>
      </c>
      <c r="N105" s="74" t="s">
        <v>7080</v>
      </c>
      <c r="O105" s="74" t="s">
        <v>7081</v>
      </c>
      <c r="P105" s="74" t="s">
        <v>8723</v>
      </c>
      <c r="Q105" s="74" t="s">
        <v>8699</v>
      </c>
      <c r="R105" s="74" t="s">
        <v>11072</v>
      </c>
    </row>
    <row r="106" spans="1:18" s="55" customFormat="1" ht="14.5" x14ac:dyDescent="0.35">
      <c r="A106" s="74" t="s">
        <v>5937</v>
      </c>
      <c r="B106" s="74" t="s">
        <v>6</v>
      </c>
      <c r="C106" s="74">
        <v>4265</v>
      </c>
      <c r="D106" s="76" t="s">
        <v>4044</v>
      </c>
      <c r="E106" s="74" t="s">
        <v>3218</v>
      </c>
      <c r="F106" s="74">
        <v>5290</v>
      </c>
      <c r="G106" s="77" t="s">
        <v>4045</v>
      </c>
      <c r="H106" s="74" t="s">
        <v>3220</v>
      </c>
      <c r="I106" s="75">
        <v>0.84306569343065607</v>
      </c>
      <c r="J106" s="74" t="s">
        <v>4045</v>
      </c>
      <c r="K106" s="74" t="s">
        <v>370</v>
      </c>
      <c r="L106" s="74" t="s">
        <v>8930</v>
      </c>
      <c r="M106" s="74" t="s">
        <v>8931</v>
      </c>
      <c r="N106" s="74" t="s">
        <v>7082</v>
      </c>
      <c r="O106" s="74" t="s">
        <v>7083</v>
      </c>
      <c r="P106" s="74" t="s">
        <v>8751</v>
      </c>
      <c r="Q106" s="74" t="s">
        <v>8699</v>
      </c>
      <c r="R106" s="74" t="s">
        <v>11121</v>
      </c>
    </row>
    <row r="107" spans="1:18" s="55" customFormat="1" ht="14.5" x14ac:dyDescent="0.35">
      <c r="A107" s="74" t="s">
        <v>6238</v>
      </c>
      <c r="B107" s="74" t="s">
        <v>6</v>
      </c>
      <c r="C107" s="74">
        <v>6235</v>
      </c>
      <c r="D107" s="76" t="s">
        <v>8013</v>
      </c>
      <c r="E107" s="74" t="s">
        <v>8014</v>
      </c>
      <c r="F107" s="74">
        <v>87413</v>
      </c>
      <c r="G107" s="77" t="s">
        <v>4260</v>
      </c>
      <c r="H107" s="74" t="s">
        <v>3114</v>
      </c>
      <c r="I107" s="75">
        <v>0.83203463203463102</v>
      </c>
      <c r="J107" s="74" t="s">
        <v>4260</v>
      </c>
      <c r="K107" s="74" t="s">
        <v>250</v>
      </c>
      <c r="L107" s="74" t="s">
        <v>8932</v>
      </c>
      <c r="M107" s="74" t="s">
        <v>8933</v>
      </c>
      <c r="N107" s="74" t="s">
        <v>590</v>
      </c>
      <c r="O107" s="74" t="s">
        <v>591</v>
      </c>
      <c r="P107" s="74" t="s">
        <v>8767</v>
      </c>
      <c r="Q107" s="74" t="s">
        <v>8699</v>
      </c>
      <c r="R107" s="74" t="s">
        <v>11385</v>
      </c>
    </row>
    <row r="108" spans="1:18" s="55" customFormat="1" ht="14.5" x14ac:dyDescent="0.35">
      <c r="A108" s="74" t="s">
        <v>8623</v>
      </c>
      <c r="B108" s="74" t="s">
        <v>0</v>
      </c>
      <c r="C108" s="74">
        <v>6393</v>
      </c>
      <c r="D108" s="76" t="s">
        <v>1726</v>
      </c>
      <c r="E108" s="74" t="s">
        <v>3344</v>
      </c>
      <c r="F108" s="74">
        <v>80462</v>
      </c>
      <c r="G108" s="77" t="s">
        <v>1727</v>
      </c>
      <c r="H108" s="74" t="s">
        <v>8316</v>
      </c>
      <c r="I108" s="75">
        <v>0.781249999999999</v>
      </c>
      <c r="J108" s="74"/>
      <c r="K108" s="74"/>
      <c r="L108" s="74"/>
      <c r="M108" s="74"/>
      <c r="N108" s="74"/>
      <c r="O108" s="74"/>
      <c r="P108" s="74"/>
      <c r="Q108" s="74"/>
      <c r="R108" s="74"/>
    </row>
    <row r="109" spans="1:18" s="55" customFormat="1" ht="14.5" x14ac:dyDescent="0.35">
      <c r="A109" s="74" t="s">
        <v>5447</v>
      </c>
      <c r="B109" s="74" t="s">
        <v>1</v>
      </c>
      <c r="C109" s="74">
        <v>4187</v>
      </c>
      <c r="D109" s="76" t="s">
        <v>1847</v>
      </c>
      <c r="E109" s="74" t="s">
        <v>3347</v>
      </c>
      <c r="F109" s="74">
        <v>4797</v>
      </c>
      <c r="G109" s="77" t="s">
        <v>1848</v>
      </c>
      <c r="H109" s="74" t="s">
        <v>3348</v>
      </c>
      <c r="I109" s="75">
        <v>0</v>
      </c>
      <c r="J109" s="74" t="s">
        <v>1848</v>
      </c>
      <c r="K109" s="74" t="s">
        <v>3055</v>
      </c>
      <c r="L109" s="74" t="s">
        <v>8936</v>
      </c>
      <c r="M109" s="74" t="s">
        <v>8937</v>
      </c>
      <c r="N109" s="74" t="s">
        <v>1327</v>
      </c>
      <c r="O109" s="74" t="s">
        <v>1327</v>
      </c>
      <c r="P109" s="74" t="s">
        <v>8749</v>
      </c>
      <c r="Q109" s="74" t="s">
        <v>8699</v>
      </c>
      <c r="R109" s="74" t="s">
        <v>10612</v>
      </c>
    </row>
    <row r="110" spans="1:18" s="55" customFormat="1" ht="14.5" x14ac:dyDescent="0.35">
      <c r="A110" s="74" t="s">
        <v>6662</v>
      </c>
      <c r="B110" s="74" t="s">
        <v>11</v>
      </c>
      <c r="C110" s="74">
        <v>4471</v>
      </c>
      <c r="D110" s="76" t="s">
        <v>1191</v>
      </c>
      <c r="E110" s="74" t="s">
        <v>3349</v>
      </c>
      <c r="F110" s="74">
        <v>6101</v>
      </c>
      <c r="G110" s="77" t="s">
        <v>1192</v>
      </c>
      <c r="H110" s="74" t="s">
        <v>3350</v>
      </c>
      <c r="I110" s="75">
        <v>0.55921052631578894</v>
      </c>
      <c r="J110" s="74"/>
      <c r="K110" s="74"/>
      <c r="L110" s="74"/>
      <c r="M110" s="74"/>
      <c r="N110" s="74"/>
      <c r="O110" s="74"/>
      <c r="P110" s="74"/>
      <c r="Q110" s="74"/>
      <c r="R110" s="74"/>
    </row>
    <row r="111" spans="1:18" s="55" customFormat="1" ht="14.5" x14ac:dyDescent="0.35">
      <c r="A111" s="74" t="s">
        <v>5666</v>
      </c>
      <c r="B111" s="74" t="s">
        <v>6</v>
      </c>
      <c r="C111" s="74">
        <v>4239</v>
      </c>
      <c r="D111" s="76" t="s">
        <v>3702</v>
      </c>
      <c r="E111" s="74" t="s">
        <v>4704</v>
      </c>
      <c r="F111" s="74">
        <v>79181</v>
      </c>
      <c r="G111" s="77" t="s">
        <v>3729</v>
      </c>
      <c r="H111" s="74" t="s">
        <v>4705</v>
      </c>
      <c r="I111" s="75">
        <v>0.220858895705521</v>
      </c>
      <c r="J111" s="74" t="s">
        <v>3729</v>
      </c>
      <c r="K111" s="74" t="s">
        <v>733</v>
      </c>
      <c r="L111" s="74" t="s">
        <v>8938</v>
      </c>
      <c r="M111" s="74" t="s">
        <v>8939</v>
      </c>
      <c r="N111" s="74" t="s">
        <v>734</v>
      </c>
      <c r="O111" s="74" t="s">
        <v>735</v>
      </c>
      <c r="P111" s="74" t="s">
        <v>8722</v>
      </c>
      <c r="Q111" s="74" t="s">
        <v>8699</v>
      </c>
      <c r="R111" s="74" t="s">
        <v>10812</v>
      </c>
    </row>
    <row r="112" spans="1:18" s="55" customFormat="1" ht="14.5" x14ac:dyDescent="0.35">
      <c r="A112" s="74" t="s">
        <v>5782</v>
      </c>
      <c r="B112" s="74" t="s">
        <v>6</v>
      </c>
      <c r="C112" s="74">
        <v>4243</v>
      </c>
      <c r="D112" s="76" t="s">
        <v>3857</v>
      </c>
      <c r="E112" s="74" t="s">
        <v>4120</v>
      </c>
      <c r="F112" s="74">
        <v>81111</v>
      </c>
      <c r="G112" s="77" t="s">
        <v>3862</v>
      </c>
      <c r="H112" s="74" t="s">
        <v>4121</v>
      </c>
      <c r="I112" s="75">
        <v>0.44651741293532266</v>
      </c>
      <c r="J112" s="74" t="s">
        <v>3862</v>
      </c>
      <c r="K112" s="74" t="s">
        <v>811</v>
      </c>
      <c r="L112" s="74" t="s">
        <v>8940</v>
      </c>
      <c r="M112" s="74" t="s">
        <v>8941</v>
      </c>
      <c r="N112" s="74" t="s">
        <v>7084</v>
      </c>
      <c r="O112" s="74" t="s">
        <v>1327</v>
      </c>
      <c r="P112" s="74" t="s">
        <v>8763</v>
      </c>
      <c r="Q112" s="74" t="s">
        <v>8699</v>
      </c>
      <c r="R112" s="74" t="s">
        <v>10946</v>
      </c>
    </row>
    <row r="113" spans="1:18" s="55" customFormat="1" ht="14.5" x14ac:dyDescent="0.35">
      <c r="A113" s="74" t="s">
        <v>8015</v>
      </c>
      <c r="B113" s="74" t="s">
        <v>6</v>
      </c>
      <c r="C113" s="74">
        <v>92325</v>
      </c>
      <c r="D113" s="76" t="s">
        <v>8016</v>
      </c>
      <c r="E113" s="74" t="s">
        <v>8017</v>
      </c>
      <c r="F113" s="74">
        <v>92326</v>
      </c>
      <c r="G113" s="77" t="s">
        <v>8018</v>
      </c>
      <c r="H113" s="74" t="s">
        <v>8019</v>
      </c>
      <c r="I113" s="75">
        <v>0.63711911357340723</v>
      </c>
      <c r="J113" s="74" t="s">
        <v>8018</v>
      </c>
      <c r="K113" s="74" t="s">
        <v>8020</v>
      </c>
      <c r="L113" s="74" t="s">
        <v>7085</v>
      </c>
      <c r="M113" s="74" t="s">
        <v>8854</v>
      </c>
      <c r="N113" s="74" t="s">
        <v>8469</v>
      </c>
      <c r="O113" s="74" t="s">
        <v>2503</v>
      </c>
      <c r="P113" s="74" t="s">
        <v>8751</v>
      </c>
      <c r="Q113" s="74" t="s">
        <v>8699</v>
      </c>
      <c r="R113" s="74" t="s">
        <v>11029</v>
      </c>
    </row>
    <row r="114" spans="1:18" s="55" customFormat="1" ht="14.5" x14ac:dyDescent="0.35">
      <c r="A114" s="74" t="s">
        <v>11519</v>
      </c>
      <c r="B114" s="74" t="s">
        <v>6</v>
      </c>
      <c r="C114" s="74">
        <v>90273</v>
      </c>
      <c r="D114" s="76" t="s">
        <v>2435</v>
      </c>
      <c r="E114" s="74" t="s">
        <v>8017</v>
      </c>
      <c r="F114" s="74">
        <v>92248</v>
      </c>
      <c r="G114" s="77" t="s">
        <v>8412</v>
      </c>
      <c r="H114" s="74" t="s">
        <v>10503</v>
      </c>
      <c r="I114" s="75">
        <v>0.91925465838509268</v>
      </c>
      <c r="J114" s="74" t="s">
        <v>8412</v>
      </c>
      <c r="K114" s="74" t="s">
        <v>8944</v>
      </c>
      <c r="L114" s="74" t="s">
        <v>8942</v>
      </c>
      <c r="M114" s="74" t="s">
        <v>8943</v>
      </c>
      <c r="N114" s="74" t="s">
        <v>8568</v>
      </c>
      <c r="O114" s="74" t="s">
        <v>8569</v>
      </c>
      <c r="P114" s="74" t="s">
        <v>8765</v>
      </c>
      <c r="Q114" s="74" t="s">
        <v>8699</v>
      </c>
      <c r="R114" s="74" t="s">
        <v>11348</v>
      </c>
    </row>
    <row r="115" spans="1:18" s="55" customFormat="1" ht="14.5" x14ac:dyDescent="0.35">
      <c r="A115" s="74" t="s">
        <v>11521</v>
      </c>
      <c r="B115" s="74" t="s">
        <v>6</v>
      </c>
      <c r="C115" s="74">
        <v>90273</v>
      </c>
      <c r="D115" s="76" t="s">
        <v>2435</v>
      </c>
      <c r="E115" s="74" t="s">
        <v>8017</v>
      </c>
      <c r="F115" s="74">
        <v>90274</v>
      </c>
      <c r="G115" s="77" t="s">
        <v>2436</v>
      </c>
      <c r="H115" s="74" t="s">
        <v>10504</v>
      </c>
      <c r="I115" s="75">
        <v>0.96335078534031371</v>
      </c>
      <c r="J115" s="74" t="s">
        <v>2436</v>
      </c>
      <c r="K115" s="74" t="s">
        <v>8945</v>
      </c>
      <c r="L115" s="74" t="s">
        <v>1631</v>
      </c>
      <c r="M115" s="74" t="s">
        <v>6846</v>
      </c>
      <c r="N115" s="74" t="s">
        <v>1632</v>
      </c>
      <c r="O115" s="74" t="s">
        <v>1633</v>
      </c>
      <c r="P115" s="74" t="s">
        <v>8751</v>
      </c>
      <c r="Q115" s="74" t="s">
        <v>8699</v>
      </c>
      <c r="R115" s="74" t="s">
        <v>11349</v>
      </c>
    </row>
    <row r="116" spans="1:18" s="55" customFormat="1" ht="14.5" x14ac:dyDescent="0.35">
      <c r="A116" s="74" t="s">
        <v>11518</v>
      </c>
      <c r="B116" s="74" t="s">
        <v>6</v>
      </c>
      <c r="C116" s="74">
        <v>90273</v>
      </c>
      <c r="D116" s="76" t="s">
        <v>2435</v>
      </c>
      <c r="E116" s="74" t="s">
        <v>8017</v>
      </c>
      <c r="F116" s="74">
        <v>70692</v>
      </c>
      <c r="G116" s="77" t="s">
        <v>8411</v>
      </c>
      <c r="H116" s="74" t="s">
        <v>10505</v>
      </c>
      <c r="I116" s="75">
        <v>0.9838709677419345</v>
      </c>
      <c r="J116" s="74" t="s">
        <v>8411</v>
      </c>
      <c r="K116" s="74" t="s">
        <v>8946</v>
      </c>
      <c r="L116" s="74" t="s">
        <v>8566</v>
      </c>
      <c r="M116" s="74" t="s">
        <v>6846</v>
      </c>
      <c r="N116" s="74" t="s">
        <v>8567</v>
      </c>
      <c r="O116" s="74" t="s">
        <v>1327</v>
      </c>
      <c r="P116" s="74" t="s">
        <v>8751</v>
      </c>
      <c r="Q116" s="74" t="s">
        <v>8699</v>
      </c>
      <c r="R116" s="74" t="s">
        <v>11349</v>
      </c>
    </row>
    <row r="117" spans="1:18" s="55" customFormat="1" ht="14.5" x14ac:dyDescent="0.35">
      <c r="A117" s="74" t="s">
        <v>6192</v>
      </c>
      <c r="B117" s="74" t="s">
        <v>6</v>
      </c>
      <c r="C117" s="74">
        <v>89949</v>
      </c>
      <c r="D117" s="76" t="s">
        <v>8021</v>
      </c>
      <c r="E117" s="74" t="s">
        <v>8017</v>
      </c>
      <c r="F117" s="74">
        <v>90271</v>
      </c>
      <c r="G117" s="77" t="s">
        <v>2414</v>
      </c>
      <c r="H117" s="74" t="s">
        <v>5258</v>
      </c>
      <c r="I117" s="75">
        <v>0.64845605700712505</v>
      </c>
      <c r="J117" s="74" t="s">
        <v>2414</v>
      </c>
      <c r="K117" s="74" t="s">
        <v>5311</v>
      </c>
      <c r="L117" s="74" t="s">
        <v>7085</v>
      </c>
      <c r="M117" s="74" t="s">
        <v>8854</v>
      </c>
      <c r="N117" s="74" t="s">
        <v>8469</v>
      </c>
      <c r="O117" s="74" t="s">
        <v>2503</v>
      </c>
      <c r="P117" s="74" t="s">
        <v>8751</v>
      </c>
      <c r="Q117" s="74" t="s">
        <v>8699</v>
      </c>
      <c r="R117" s="74" t="s">
        <v>11029</v>
      </c>
    </row>
    <row r="118" spans="1:18" s="55" customFormat="1" ht="14.5" x14ac:dyDescent="0.35">
      <c r="A118" s="74" t="s">
        <v>7689</v>
      </c>
      <c r="B118" s="74" t="s">
        <v>6</v>
      </c>
      <c r="C118" s="74">
        <v>91303</v>
      </c>
      <c r="D118" s="76" t="s">
        <v>8022</v>
      </c>
      <c r="E118" s="74" t="s">
        <v>8017</v>
      </c>
      <c r="F118" s="74">
        <v>91304</v>
      </c>
      <c r="G118" s="77" t="s">
        <v>5292</v>
      </c>
      <c r="H118" s="74" t="s">
        <v>7553</v>
      </c>
      <c r="I118" s="75">
        <v>0.62347188264058584</v>
      </c>
      <c r="J118" s="74" t="s">
        <v>5292</v>
      </c>
      <c r="K118" s="74" t="s">
        <v>5312</v>
      </c>
      <c r="L118" s="74" t="s">
        <v>7085</v>
      </c>
      <c r="M118" s="74" t="s">
        <v>8854</v>
      </c>
      <c r="N118" s="74" t="s">
        <v>2502</v>
      </c>
      <c r="O118" s="74" t="s">
        <v>2503</v>
      </c>
      <c r="P118" s="74" t="s">
        <v>8751</v>
      </c>
      <c r="Q118" s="74" t="s">
        <v>8699</v>
      </c>
      <c r="R118" s="74" t="s">
        <v>11029</v>
      </c>
    </row>
    <row r="119" spans="1:18" s="55" customFormat="1" ht="14.5" x14ac:dyDescent="0.35">
      <c r="A119" s="74" t="s">
        <v>5765</v>
      </c>
      <c r="B119" s="74" t="s">
        <v>6</v>
      </c>
      <c r="C119" s="74">
        <v>4242</v>
      </c>
      <c r="D119" s="76" t="s">
        <v>3816</v>
      </c>
      <c r="E119" s="74" t="s">
        <v>6761</v>
      </c>
      <c r="F119" s="74">
        <v>85838</v>
      </c>
      <c r="G119" s="77" t="s">
        <v>3843</v>
      </c>
      <c r="H119" s="74" t="s">
        <v>4683</v>
      </c>
      <c r="I119" s="75">
        <v>6.5011820330969097E-2</v>
      </c>
      <c r="J119" s="74" t="s">
        <v>3843</v>
      </c>
      <c r="K119" s="74" t="s">
        <v>2108</v>
      </c>
      <c r="L119" s="74" t="s">
        <v>8948</v>
      </c>
      <c r="M119" s="74" t="s">
        <v>8949</v>
      </c>
      <c r="N119" s="74" t="s">
        <v>1327</v>
      </c>
      <c r="O119" s="74" t="s">
        <v>1327</v>
      </c>
      <c r="P119" s="74" t="s">
        <v>8709</v>
      </c>
      <c r="Q119" s="74" t="s">
        <v>8699</v>
      </c>
      <c r="R119" s="74" t="s">
        <v>10925</v>
      </c>
    </row>
    <row r="120" spans="1:18" s="55" customFormat="1" ht="14.5" x14ac:dyDescent="0.35">
      <c r="A120" s="74" t="s">
        <v>5667</v>
      </c>
      <c r="B120" s="74" t="s">
        <v>6</v>
      </c>
      <c r="C120" s="74">
        <v>4239</v>
      </c>
      <c r="D120" s="76" t="s">
        <v>3702</v>
      </c>
      <c r="E120" s="74" t="s">
        <v>4704</v>
      </c>
      <c r="F120" s="74">
        <v>79630</v>
      </c>
      <c r="G120" s="77" t="s">
        <v>3730</v>
      </c>
      <c r="H120" s="74" t="s">
        <v>4706</v>
      </c>
      <c r="I120" s="75">
        <v>0.23499491353000931</v>
      </c>
      <c r="J120" s="74" t="s">
        <v>3730</v>
      </c>
      <c r="K120" s="74" t="s">
        <v>736</v>
      </c>
      <c r="L120" s="74" t="s">
        <v>8950</v>
      </c>
      <c r="M120" s="74" t="s">
        <v>8951</v>
      </c>
      <c r="N120" s="74" t="s">
        <v>1327</v>
      </c>
      <c r="O120" s="74" t="s">
        <v>1327</v>
      </c>
      <c r="P120" s="74" t="s">
        <v>8738</v>
      </c>
      <c r="Q120" s="74" t="s">
        <v>8699</v>
      </c>
      <c r="R120" s="74" t="s">
        <v>10813</v>
      </c>
    </row>
    <row r="121" spans="1:18" s="55" customFormat="1" ht="14.5" x14ac:dyDescent="0.35">
      <c r="A121" s="74" t="s">
        <v>8023</v>
      </c>
      <c r="B121" s="74" t="s">
        <v>6</v>
      </c>
      <c r="C121" s="74">
        <v>4256</v>
      </c>
      <c r="D121" s="76" t="s">
        <v>3945</v>
      </c>
      <c r="E121" s="74" t="s">
        <v>2800</v>
      </c>
      <c r="F121" s="74">
        <v>79616</v>
      </c>
      <c r="G121" s="77" t="s">
        <v>3958</v>
      </c>
      <c r="H121" s="74" t="s">
        <v>8024</v>
      </c>
      <c r="I121" s="75">
        <v>0.30043859649122762</v>
      </c>
      <c r="J121" s="74" t="s">
        <v>3958</v>
      </c>
      <c r="K121" s="74" t="s">
        <v>7825</v>
      </c>
      <c r="L121" s="74" t="s">
        <v>8952</v>
      </c>
      <c r="M121" s="74" t="s">
        <v>8953</v>
      </c>
      <c r="N121" s="74" t="s">
        <v>6874</v>
      </c>
      <c r="O121" s="74" t="s">
        <v>1327</v>
      </c>
      <c r="P121" s="74" t="s">
        <v>8751</v>
      </c>
      <c r="Q121" s="74" t="s">
        <v>8699</v>
      </c>
      <c r="R121" s="74" t="s">
        <v>11035</v>
      </c>
    </row>
    <row r="122" spans="1:18" s="55" customFormat="1" ht="14.5" x14ac:dyDescent="0.35">
      <c r="A122" s="74" t="s">
        <v>8025</v>
      </c>
      <c r="B122" s="74" t="s">
        <v>12</v>
      </c>
      <c r="C122" s="74">
        <v>4506</v>
      </c>
      <c r="D122" s="76" t="s">
        <v>1280</v>
      </c>
      <c r="E122" s="74" t="s">
        <v>5191</v>
      </c>
      <c r="F122" s="74">
        <v>92739</v>
      </c>
      <c r="G122" s="77" t="s">
        <v>8026</v>
      </c>
      <c r="H122" s="74" t="s">
        <v>8027</v>
      </c>
      <c r="I122" s="75">
        <v>0.34999999999999898</v>
      </c>
      <c r="J122" s="74"/>
      <c r="K122" s="74"/>
      <c r="L122" s="74"/>
      <c r="M122" s="74"/>
      <c r="N122" s="74"/>
      <c r="O122" s="74"/>
      <c r="P122" s="74"/>
      <c r="Q122" s="74"/>
      <c r="R122" s="74"/>
    </row>
    <row r="123" spans="1:18" s="55" customFormat="1" ht="14.5" x14ac:dyDescent="0.35">
      <c r="A123" s="74" t="s">
        <v>8624</v>
      </c>
      <c r="B123" s="74" t="s">
        <v>6</v>
      </c>
      <c r="C123" s="74">
        <v>4237</v>
      </c>
      <c r="D123" s="76" t="s">
        <v>3660</v>
      </c>
      <c r="E123" s="74" t="s">
        <v>4667</v>
      </c>
      <c r="F123" s="74">
        <v>90400</v>
      </c>
      <c r="G123" s="77" t="s">
        <v>8410</v>
      </c>
      <c r="H123" s="74" t="s">
        <v>5268</v>
      </c>
      <c r="I123" s="75">
        <v>0.33333333333333304</v>
      </c>
      <c r="J123" s="74"/>
      <c r="K123" s="74"/>
      <c r="L123" s="74"/>
      <c r="M123" s="74"/>
      <c r="N123" s="74"/>
      <c r="O123" s="74"/>
      <c r="P123" s="74"/>
      <c r="Q123" s="74"/>
      <c r="R123" s="74"/>
    </row>
    <row r="124" spans="1:18" s="55" customFormat="1" ht="14.5" x14ac:dyDescent="0.35">
      <c r="A124" s="74" t="s">
        <v>6236</v>
      </c>
      <c r="B124" s="74" t="s">
        <v>6</v>
      </c>
      <c r="C124" s="74">
        <v>79214</v>
      </c>
      <c r="D124" s="76" t="s">
        <v>4256</v>
      </c>
      <c r="E124" s="74" t="s">
        <v>7496</v>
      </c>
      <c r="F124" s="74">
        <v>81173</v>
      </c>
      <c r="G124" s="77" t="s">
        <v>4257</v>
      </c>
      <c r="H124" s="74" t="s">
        <v>4636</v>
      </c>
      <c r="I124" s="75">
        <v>0.88562091503267892</v>
      </c>
      <c r="J124" s="74" t="s">
        <v>4257</v>
      </c>
      <c r="K124" s="74" t="s">
        <v>800</v>
      </c>
      <c r="L124" s="74" t="s">
        <v>799</v>
      </c>
      <c r="M124" s="74" t="s">
        <v>6848</v>
      </c>
      <c r="N124" s="74" t="s">
        <v>801</v>
      </c>
      <c r="O124" s="74" t="s">
        <v>802</v>
      </c>
      <c r="P124" s="74" t="s">
        <v>8784</v>
      </c>
      <c r="Q124" s="74" t="s">
        <v>8699</v>
      </c>
      <c r="R124" s="74" t="s">
        <v>11415</v>
      </c>
    </row>
    <row r="125" spans="1:18" s="55" customFormat="1" ht="14.5" x14ac:dyDescent="0.35">
      <c r="A125" s="74" t="s">
        <v>7683</v>
      </c>
      <c r="B125" s="74" t="s">
        <v>6</v>
      </c>
      <c r="C125" s="74">
        <v>4272</v>
      </c>
      <c r="D125" s="76" t="s">
        <v>2154</v>
      </c>
      <c r="E125" s="74" t="s">
        <v>3519</v>
      </c>
      <c r="F125" s="74">
        <v>91985</v>
      </c>
      <c r="G125" s="77" t="s">
        <v>6960</v>
      </c>
      <c r="H125" s="74" t="s">
        <v>7634</v>
      </c>
      <c r="I125" s="75">
        <v>0.90086206896551668</v>
      </c>
      <c r="J125" s="74" t="s">
        <v>6960</v>
      </c>
      <c r="K125" s="74" t="s">
        <v>6849</v>
      </c>
      <c r="L125" s="74" t="s">
        <v>8954</v>
      </c>
      <c r="M125" s="74" t="s">
        <v>8955</v>
      </c>
      <c r="N125" s="74" t="s">
        <v>7830</v>
      </c>
      <c r="O125" s="74" t="s">
        <v>1327</v>
      </c>
      <c r="P125" s="74" t="s">
        <v>8702</v>
      </c>
      <c r="Q125" s="74" t="s">
        <v>8699</v>
      </c>
      <c r="R125" s="74" t="s">
        <v>11194</v>
      </c>
    </row>
    <row r="126" spans="1:18" s="55" customFormat="1" ht="14.5" x14ac:dyDescent="0.35">
      <c r="A126" s="74" t="s">
        <v>6191</v>
      </c>
      <c r="B126" s="74" t="s">
        <v>6</v>
      </c>
      <c r="C126" s="74">
        <v>79084</v>
      </c>
      <c r="D126" s="76" t="s">
        <v>176</v>
      </c>
      <c r="E126" s="74" t="s">
        <v>7565</v>
      </c>
      <c r="F126" s="74">
        <v>89870</v>
      </c>
      <c r="G126" s="77" t="s">
        <v>29</v>
      </c>
      <c r="H126" s="74" t="s">
        <v>5269</v>
      </c>
      <c r="I126" s="75">
        <v>0.85321100917431092</v>
      </c>
      <c r="J126" s="74" t="s">
        <v>29</v>
      </c>
      <c r="K126" s="74" t="s">
        <v>1608</v>
      </c>
      <c r="L126" s="74" t="s">
        <v>8956</v>
      </c>
      <c r="M126" s="74" t="s">
        <v>8957</v>
      </c>
      <c r="N126" s="74" t="s">
        <v>1609</v>
      </c>
      <c r="O126" s="74" t="s">
        <v>1610</v>
      </c>
      <c r="P126" s="74" t="s">
        <v>8709</v>
      </c>
      <c r="Q126" s="74" t="s">
        <v>8699</v>
      </c>
      <c r="R126" s="74" t="s">
        <v>11364</v>
      </c>
    </row>
    <row r="127" spans="1:18" s="55" customFormat="1" ht="14.5" x14ac:dyDescent="0.35">
      <c r="A127" s="74" t="s">
        <v>7002</v>
      </c>
      <c r="B127" s="74" t="s">
        <v>12</v>
      </c>
      <c r="C127" s="74">
        <v>4508</v>
      </c>
      <c r="D127" s="76" t="s">
        <v>30</v>
      </c>
      <c r="E127" s="74" t="s">
        <v>6752</v>
      </c>
      <c r="F127" s="74">
        <v>6192</v>
      </c>
      <c r="G127" s="77" t="s">
        <v>31</v>
      </c>
      <c r="H127" s="74" t="s">
        <v>6753</v>
      </c>
      <c r="I127" s="75">
        <v>0.93243243243243212</v>
      </c>
      <c r="J127" s="74"/>
      <c r="K127" s="74"/>
      <c r="L127" s="74"/>
      <c r="M127" s="74"/>
      <c r="N127" s="74"/>
      <c r="O127" s="74"/>
      <c r="P127" s="74"/>
      <c r="Q127" s="74"/>
      <c r="R127" s="74"/>
    </row>
    <row r="128" spans="1:18" s="55" customFormat="1" ht="14.5" x14ac:dyDescent="0.35">
      <c r="A128" s="74" t="s">
        <v>6519</v>
      </c>
      <c r="B128" s="74" t="s">
        <v>8</v>
      </c>
      <c r="C128" s="74">
        <v>4412</v>
      </c>
      <c r="D128" s="76" t="s">
        <v>2741</v>
      </c>
      <c r="E128" s="74" t="s">
        <v>6754</v>
      </c>
      <c r="F128" s="74">
        <v>5847</v>
      </c>
      <c r="G128" s="77" t="s">
        <v>2743</v>
      </c>
      <c r="H128" s="74" t="s">
        <v>4461</v>
      </c>
      <c r="I128" s="75">
        <v>0</v>
      </c>
      <c r="J128" s="74"/>
      <c r="K128" s="74"/>
      <c r="L128" s="74"/>
      <c r="M128" s="74"/>
      <c r="N128" s="74"/>
      <c r="O128" s="74"/>
      <c r="P128" s="74"/>
      <c r="Q128" s="74"/>
      <c r="R128" s="74"/>
    </row>
    <row r="129" spans="1:18" s="55" customFormat="1" ht="14.5" x14ac:dyDescent="0.35">
      <c r="A129" s="74" t="s">
        <v>8625</v>
      </c>
      <c r="B129" s="74" t="s">
        <v>8</v>
      </c>
      <c r="C129" s="74">
        <v>4412</v>
      </c>
      <c r="D129" s="76" t="s">
        <v>2741</v>
      </c>
      <c r="E129" s="74" t="s">
        <v>6754</v>
      </c>
      <c r="F129" s="74">
        <v>5846</v>
      </c>
      <c r="G129" s="77" t="s">
        <v>8324</v>
      </c>
      <c r="H129" s="74" t="s">
        <v>8323</v>
      </c>
      <c r="I129" s="75">
        <v>0</v>
      </c>
      <c r="J129" s="74"/>
      <c r="K129" s="74"/>
      <c r="L129" s="74"/>
      <c r="M129" s="74"/>
      <c r="N129" s="74"/>
      <c r="O129" s="74"/>
      <c r="P129" s="74"/>
      <c r="Q129" s="74"/>
      <c r="R129" s="74"/>
    </row>
    <row r="130" spans="1:18" s="55" customFormat="1" ht="14.5" x14ac:dyDescent="0.35">
      <c r="A130" s="74" t="s">
        <v>6654</v>
      </c>
      <c r="B130" s="74" t="s">
        <v>11</v>
      </c>
      <c r="C130" s="74">
        <v>4468</v>
      </c>
      <c r="D130" s="76" t="s">
        <v>1179</v>
      </c>
      <c r="E130" s="74" t="s">
        <v>3527</v>
      </c>
      <c r="F130" s="74">
        <v>6088</v>
      </c>
      <c r="G130" s="77" t="s">
        <v>1180</v>
      </c>
      <c r="H130" s="74" t="s">
        <v>3528</v>
      </c>
      <c r="I130" s="75">
        <v>0.45933014354066903</v>
      </c>
      <c r="J130" s="74"/>
      <c r="K130" s="74"/>
      <c r="L130" s="74"/>
      <c r="M130" s="74"/>
      <c r="N130" s="74"/>
      <c r="O130" s="74"/>
      <c r="P130" s="74"/>
      <c r="Q130" s="74"/>
      <c r="R130" s="74"/>
    </row>
    <row r="131" spans="1:18" s="55" customFormat="1" ht="14.5" x14ac:dyDescent="0.35">
      <c r="A131" s="74" t="s">
        <v>7737</v>
      </c>
      <c r="B131" s="74" t="s">
        <v>11</v>
      </c>
      <c r="C131" s="74">
        <v>4468</v>
      </c>
      <c r="D131" s="76" t="s">
        <v>1179</v>
      </c>
      <c r="E131" s="74" t="s">
        <v>3527</v>
      </c>
      <c r="F131" s="74">
        <v>6089</v>
      </c>
      <c r="G131" s="77" t="s">
        <v>1181</v>
      </c>
      <c r="H131" s="74" t="s">
        <v>7598</v>
      </c>
      <c r="I131" s="75">
        <v>0.31521739130434739</v>
      </c>
      <c r="J131" s="74"/>
      <c r="K131" s="74"/>
      <c r="L131" s="74"/>
      <c r="M131" s="74"/>
      <c r="N131" s="74"/>
      <c r="O131" s="74"/>
      <c r="P131" s="74"/>
      <c r="Q131" s="74"/>
      <c r="R131" s="74"/>
    </row>
    <row r="132" spans="1:18" s="55" customFormat="1" ht="14.5" x14ac:dyDescent="0.35">
      <c r="A132" s="74" t="s">
        <v>5969</v>
      </c>
      <c r="B132" s="74" t="s">
        <v>6</v>
      </c>
      <c r="C132" s="74">
        <v>4269</v>
      </c>
      <c r="D132" s="76" t="s">
        <v>4083</v>
      </c>
      <c r="E132" s="74" t="s">
        <v>2907</v>
      </c>
      <c r="F132" s="74">
        <v>81110</v>
      </c>
      <c r="G132" s="77" t="s">
        <v>4084</v>
      </c>
      <c r="H132" s="74" t="s">
        <v>2908</v>
      </c>
      <c r="I132" s="75">
        <v>0</v>
      </c>
      <c r="J132" s="74" t="s">
        <v>4084</v>
      </c>
      <c r="K132" s="74" t="s">
        <v>412</v>
      </c>
      <c r="L132" s="74" t="s">
        <v>8960</v>
      </c>
      <c r="M132" s="74" t="s">
        <v>8961</v>
      </c>
      <c r="N132" s="74" t="s">
        <v>413</v>
      </c>
      <c r="O132" s="74" t="s">
        <v>411</v>
      </c>
      <c r="P132" s="74" t="s">
        <v>8706</v>
      </c>
      <c r="Q132" s="74" t="s">
        <v>8699</v>
      </c>
      <c r="R132" s="74" t="s">
        <v>11160</v>
      </c>
    </row>
    <row r="133" spans="1:18" s="55" customFormat="1" ht="14.5" x14ac:dyDescent="0.35">
      <c r="A133" s="74" t="s">
        <v>6063</v>
      </c>
      <c r="B133" s="74" t="s">
        <v>6</v>
      </c>
      <c r="C133" s="74">
        <v>4281</v>
      </c>
      <c r="D133" s="76" t="s">
        <v>2227</v>
      </c>
      <c r="E133" s="74" t="s">
        <v>3113</v>
      </c>
      <c r="F133" s="74">
        <v>87522</v>
      </c>
      <c r="G133" s="77" t="s">
        <v>2233</v>
      </c>
      <c r="H133" s="74" t="s">
        <v>3115</v>
      </c>
      <c r="I133" s="75">
        <v>0.56722151088348194</v>
      </c>
      <c r="J133" s="74" t="s">
        <v>2233</v>
      </c>
      <c r="K133" s="74" t="s">
        <v>1448</v>
      </c>
      <c r="L133" s="74" t="s">
        <v>8239</v>
      </c>
      <c r="M133" s="74" t="s">
        <v>8967</v>
      </c>
      <c r="N133" s="74" t="s">
        <v>1327</v>
      </c>
      <c r="O133" s="74" t="s">
        <v>1327</v>
      </c>
      <c r="P133" s="74" t="s">
        <v>10561</v>
      </c>
      <c r="Q133" s="74" t="s">
        <v>8699</v>
      </c>
      <c r="R133" s="74" t="s">
        <v>11247</v>
      </c>
    </row>
    <row r="134" spans="1:18" s="55" customFormat="1" ht="14.5" x14ac:dyDescent="0.35">
      <c r="A134" s="74" t="s">
        <v>6048</v>
      </c>
      <c r="B134" s="74" t="s">
        <v>6</v>
      </c>
      <c r="C134" s="74">
        <v>4280</v>
      </c>
      <c r="D134" s="76" t="s">
        <v>2212</v>
      </c>
      <c r="E134" s="74" t="s">
        <v>4898</v>
      </c>
      <c r="F134" s="74">
        <v>5384</v>
      </c>
      <c r="G134" s="77" t="s">
        <v>2216</v>
      </c>
      <c r="H134" s="74" t="s">
        <v>4901</v>
      </c>
      <c r="I134" s="75">
        <v>0.88170731707317052</v>
      </c>
      <c r="J134" s="74" t="s">
        <v>2216</v>
      </c>
      <c r="K134" s="74" t="s">
        <v>1403</v>
      </c>
      <c r="L134" s="74" t="s">
        <v>1404</v>
      </c>
      <c r="M134" s="74" t="s">
        <v>6850</v>
      </c>
      <c r="N134" s="74" t="s">
        <v>1405</v>
      </c>
      <c r="O134" s="74" t="s">
        <v>1406</v>
      </c>
      <c r="P134" s="74" t="s">
        <v>8723</v>
      </c>
      <c r="Q134" s="74" t="s">
        <v>8699</v>
      </c>
      <c r="R134" s="74" t="s">
        <v>11238</v>
      </c>
    </row>
    <row r="135" spans="1:18" s="55" customFormat="1" ht="14.5" x14ac:dyDescent="0.35">
      <c r="A135" s="74" t="s">
        <v>5838</v>
      </c>
      <c r="B135" s="74" t="s">
        <v>6</v>
      </c>
      <c r="C135" s="74">
        <v>4246</v>
      </c>
      <c r="D135" s="76" t="s">
        <v>3891</v>
      </c>
      <c r="E135" s="74" t="s">
        <v>3531</v>
      </c>
      <c r="F135" s="74">
        <v>5162</v>
      </c>
      <c r="G135" s="77" t="s">
        <v>3924</v>
      </c>
      <c r="H135" s="74" t="s">
        <v>3534</v>
      </c>
      <c r="I135" s="75">
        <v>0.50976138828633388</v>
      </c>
      <c r="J135" s="74" t="s">
        <v>3924</v>
      </c>
      <c r="K135" s="74" t="s">
        <v>877</v>
      </c>
      <c r="L135" s="74" t="s">
        <v>8968</v>
      </c>
      <c r="M135" s="74" t="s">
        <v>8969</v>
      </c>
      <c r="N135" s="74" t="s">
        <v>1327</v>
      </c>
      <c r="O135" s="74" t="s">
        <v>1327</v>
      </c>
      <c r="P135" s="74" t="s">
        <v>8751</v>
      </c>
      <c r="Q135" s="74" t="s">
        <v>8699</v>
      </c>
      <c r="R135" s="74" t="s">
        <v>11008</v>
      </c>
    </row>
    <row r="136" spans="1:18" s="55" customFormat="1" ht="14.5" x14ac:dyDescent="0.35">
      <c r="A136" s="74" t="s">
        <v>5759</v>
      </c>
      <c r="B136" s="74" t="s">
        <v>6</v>
      </c>
      <c r="C136" s="74">
        <v>4242</v>
      </c>
      <c r="D136" s="76" t="s">
        <v>3816</v>
      </c>
      <c r="E136" s="74" t="s">
        <v>6761</v>
      </c>
      <c r="F136" s="74">
        <v>79247</v>
      </c>
      <c r="G136" s="77" t="s">
        <v>3837</v>
      </c>
      <c r="H136" s="74" t="s">
        <v>4684</v>
      </c>
      <c r="I136" s="75">
        <v>0.19873417721518921</v>
      </c>
      <c r="J136" s="74" t="s">
        <v>3837</v>
      </c>
      <c r="K136" s="74" t="s">
        <v>2100</v>
      </c>
      <c r="L136" s="74" t="s">
        <v>8970</v>
      </c>
      <c r="M136" s="74" t="s">
        <v>8971</v>
      </c>
      <c r="N136" s="74" t="s">
        <v>5313</v>
      </c>
      <c r="O136" s="74" t="s">
        <v>5314</v>
      </c>
      <c r="P136" s="74" t="s">
        <v>8709</v>
      </c>
      <c r="Q136" s="74" t="s">
        <v>8699</v>
      </c>
      <c r="R136" s="74" t="s">
        <v>10919</v>
      </c>
    </row>
    <row r="137" spans="1:18" s="55" customFormat="1" ht="14.5" x14ac:dyDescent="0.35">
      <c r="A137" s="74" t="s">
        <v>5774</v>
      </c>
      <c r="B137" s="74" t="s">
        <v>6</v>
      </c>
      <c r="C137" s="74">
        <v>4242</v>
      </c>
      <c r="D137" s="76" t="s">
        <v>3816</v>
      </c>
      <c r="E137" s="74" t="s">
        <v>6761</v>
      </c>
      <c r="F137" s="74">
        <v>79633</v>
      </c>
      <c r="G137" s="77" t="s">
        <v>3852</v>
      </c>
      <c r="H137" s="74" t="s">
        <v>5087</v>
      </c>
      <c r="I137" s="75">
        <v>0.11703703703703701</v>
      </c>
      <c r="J137" s="74" t="s">
        <v>3852</v>
      </c>
      <c r="K137" s="74" t="s">
        <v>2126</v>
      </c>
      <c r="L137" s="74" t="s">
        <v>8972</v>
      </c>
      <c r="M137" s="74" t="s">
        <v>8973</v>
      </c>
      <c r="N137" s="74" t="s">
        <v>2127</v>
      </c>
      <c r="O137" s="74" t="s">
        <v>2128</v>
      </c>
      <c r="P137" s="74" t="s">
        <v>8709</v>
      </c>
      <c r="Q137" s="74" t="s">
        <v>8699</v>
      </c>
      <c r="R137" s="74" t="s">
        <v>10934</v>
      </c>
    </row>
    <row r="138" spans="1:18" s="55" customFormat="1" ht="14.5" x14ac:dyDescent="0.35">
      <c r="A138" s="74" t="s">
        <v>6672</v>
      </c>
      <c r="B138" s="74" t="s">
        <v>11</v>
      </c>
      <c r="C138" s="74">
        <v>4481</v>
      </c>
      <c r="D138" s="76" t="s">
        <v>1209</v>
      </c>
      <c r="E138" s="74" t="s">
        <v>3207</v>
      </c>
      <c r="F138" s="74">
        <v>6116</v>
      </c>
      <c r="G138" s="77" t="s">
        <v>1210</v>
      </c>
      <c r="H138" s="74" t="s">
        <v>3208</v>
      </c>
      <c r="I138" s="75">
        <v>0.66285714285714215</v>
      </c>
      <c r="J138" s="74"/>
      <c r="K138" s="74"/>
      <c r="L138" s="74"/>
      <c r="M138" s="74"/>
      <c r="N138" s="74"/>
      <c r="O138" s="74"/>
      <c r="P138" s="74"/>
      <c r="Q138" s="74"/>
      <c r="R138" s="74"/>
    </row>
    <row r="139" spans="1:18" s="55" customFormat="1" ht="14.5" x14ac:dyDescent="0.35">
      <c r="A139" s="74" t="s">
        <v>6283</v>
      </c>
      <c r="B139" s="74" t="s">
        <v>7</v>
      </c>
      <c r="C139" s="74">
        <v>4374</v>
      </c>
      <c r="D139" s="76" t="s">
        <v>4343</v>
      </c>
      <c r="E139" s="74" t="s">
        <v>3126</v>
      </c>
      <c r="F139" s="74">
        <v>5579</v>
      </c>
      <c r="G139" s="77" t="s">
        <v>4344</v>
      </c>
      <c r="H139" s="74" t="s">
        <v>3127</v>
      </c>
      <c r="I139" s="75">
        <v>0.74235807860261904</v>
      </c>
      <c r="J139" s="74" t="s">
        <v>4344</v>
      </c>
      <c r="K139" s="74" t="s">
        <v>318</v>
      </c>
      <c r="L139" s="74" t="s">
        <v>8974</v>
      </c>
      <c r="M139" s="74" t="s">
        <v>8975</v>
      </c>
      <c r="N139" s="74" t="s">
        <v>1327</v>
      </c>
      <c r="O139" s="74" t="s">
        <v>1327</v>
      </c>
      <c r="P139" s="74" t="s">
        <v>8735</v>
      </c>
      <c r="Q139" s="74" t="s">
        <v>8699</v>
      </c>
      <c r="R139" s="74" t="s">
        <v>11454</v>
      </c>
    </row>
    <row r="140" spans="1:18" s="55" customFormat="1" ht="14.5" x14ac:dyDescent="0.35">
      <c r="A140" s="74" t="s">
        <v>6284</v>
      </c>
      <c r="B140" s="74" t="s">
        <v>7</v>
      </c>
      <c r="C140" s="74">
        <v>4374</v>
      </c>
      <c r="D140" s="76" t="s">
        <v>4343</v>
      </c>
      <c r="E140" s="74" t="s">
        <v>3126</v>
      </c>
      <c r="F140" s="74">
        <v>85821</v>
      </c>
      <c r="G140" s="77" t="s">
        <v>4345</v>
      </c>
      <c r="H140" s="74" t="s">
        <v>3128</v>
      </c>
      <c r="I140" s="75">
        <v>0.71938775510203901</v>
      </c>
      <c r="J140" s="74" t="s">
        <v>4345</v>
      </c>
      <c r="K140" s="74" t="s">
        <v>319</v>
      </c>
      <c r="L140" s="74" t="s">
        <v>8974</v>
      </c>
      <c r="M140" s="74" t="s">
        <v>8975</v>
      </c>
      <c r="N140" s="74" t="s">
        <v>1327</v>
      </c>
      <c r="O140" s="74" t="s">
        <v>1327</v>
      </c>
      <c r="P140" s="74" t="s">
        <v>8735</v>
      </c>
      <c r="Q140" s="74" t="s">
        <v>8699</v>
      </c>
      <c r="R140" s="74" t="s">
        <v>11454</v>
      </c>
    </row>
    <row r="141" spans="1:18" s="55" customFormat="1" ht="14.5" x14ac:dyDescent="0.35">
      <c r="A141" s="74" t="s">
        <v>5434</v>
      </c>
      <c r="B141" s="74" t="s">
        <v>1</v>
      </c>
      <c r="C141" s="74">
        <v>4175</v>
      </c>
      <c r="D141" s="76" t="s">
        <v>1825</v>
      </c>
      <c r="E141" s="74" t="s">
        <v>2923</v>
      </c>
      <c r="F141" s="74">
        <v>4775</v>
      </c>
      <c r="G141" s="77" t="s">
        <v>1826</v>
      </c>
      <c r="H141" s="74" t="s">
        <v>2924</v>
      </c>
      <c r="I141" s="75">
        <v>0</v>
      </c>
      <c r="J141" s="74" t="s">
        <v>1826</v>
      </c>
      <c r="K141" s="74" t="s">
        <v>3035</v>
      </c>
      <c r="L141" s="74" t="s">
        <v>8978</v>
      </c>
      <c r="M141" s="74" t="s">
        <v>8979</v>
      </c>
      <c r="N141" s="74" t="s">
        <v>1327</v>
      </c>
      <c r="O141" s="74" t="s">
        <v>1327</v>
      </c>
      <c r="P141" s="74" t="s">
        <v>8808</v>
      </c>
      <c r="Q141" s="74" t="s">
        <v>8699</v>
      </c>
      <c r="R141" s="74" t="s">
        <v>10598</v>
      </c>
    </row>
    <row r="142" spans="1:18" s="55" customFormat="1" ht="14.5" x14ac:dyDescent="0.35">
      <c r="A142" s="74" t="s">
        <v>5815</v>
      </c>
      <c r="B142" s="74" t="s">
        <v>6</v>
      </c>
      <c r="C142" s="74">
        <v>4246</v>
      </c>
      <c r="D142" s="76" t="s">
        <v>3891</v>
      </c>
      <c r="E142" s="74" t="s">
        <v>3531</v>
      </c>
      <c r="F142" s="74">
        <v>5151</v>
      </c>
      <c r="G142" s="77" t="s">
        <v>3900</v>
      </c>
      <c r="H142" s="74" t="s">
        <v>3535</v>
      </c>
      <c r="I142" s="75">
        <v>0.46820809248554796</v>
      </c>
      <c r="J142" s="74" t="s">
        <v>3900</v>
      </c>
      <c r="K142" s="74" t="s">
        <v>861</v>
      </c>
      <c r="L142" s="74" t="s">
        <v>8980</v>
      </c>
      <c r="M142" s="74" t="s">
        <v>8981</v>
      </c>
      <c r="N142" s="74" t="s">
        <v>1327</v>
      </c>
      <c r="O142" s="74" t="s">
        <v>1327</v>
      </c>
      <c r="P142" s="74" t="s">
        <v>8723</v>
      </c>
      <c r="Q142" s="74" t="s">
        <v>8699</v>
      </c>
      <c r="R142" s="74" t="s">
        <v>10983</v>
      </c>
    </row>
    <row r="143" spans="1:18" s="55" customFormat="1" ht="14.5" x14ac:dyDescent="0.35">
      <c r="A143" s="74" t="s">
        <v>5417</v>
      </c>
      <c r="B143" s="74" t="s">
        <v>1</v>
      </c>
      <c r="C143" s="74">
        <v>79226</v>
      </c>
      <c r="D143" s="76" t="s">
        <v>1803</v>
      </c>
      <c r="E143" s="74" t="s">
        <v>3536</v>
      </c>
      <c r="F143" s="74">
        <v>4799</v>
      </c>
      <c r="G143" s="77" t="s">
        <v>1806</v>
      </c>
      <c r="H143" s="74" t="s">
        <v>3537</v>
      </c>
      <c r="I143" s="75">
        <v>0.4061032863849765</v>
      </c>
      <c r="J143" s="74" t="s">
        <v>1806</v>
      </c>
      <c r="K143" s="74" t="s">
        <v>3012</v>
      </c>
      <c r="L143" s="74" t="s">
        <v>8982</v>
      </c>
      <c r="M143" s="74" t="s">
        <v>8983</v>
      </c>
      <c r="N143" s="74" t="s">
        <v>1327</v>
      </c>
      <c r="O143" s="74" t="s">
        <v>1327</v>
      </c>
      <c r="P143" s="74" t="s">
        <v>8703</v>
      </c>
      <c r="Q143" s="74" t="s">
        <v>8699</v>
      </c>
      <c r="R143" s="74" t="s">
        <v>10582</v>
      </c>
    </row>
    <row r="144" spans="1:18" s="55" customFormat="1" ht="14.5" x14ac:dyDescent="0.35">
      <c r="A144" s="74" t="s">
        <v>5416</v>
      </c>
      <c r="B144" s="74" t="s">
        <v>1</v>
      </c>
      <c r="C144" s="74">
        <v>79226</v>
      </c>
      <c r="D144" s="76" t="s">
        <v>1803</v>
      </c>
      <c r="E144" s="74" t="s">
        <v>3536</v>
      </c>
      <c r="F144" s="74">
        <v>4794</v>
      </c>
      <c r="G144" s="77" t="s">
        <v>1805</v>
      </c>
      <c r="H144" s="74" t="s">
        <v>3538</v>
      </c>
      <c r="I144" s="75">
        <v>0.48663101604277992</v>
      </c>
      <c r="J144" s="74" t="s">
        <v>1805</v>
      </c>
      <c r="K144" s="74" t="s">
        <v>3011</v>
      </c>
      <c r="L144" s="74" t="s">
        <v>8982</v>
      </c>
      <c r="M144" s="74" t="s">
        <v>8983</v>
      </c>
      <c r="N144" s="74" t="s">
        <v>1327</v>
      </c>
      <c r="O144" s="74" t="s">
        <v>1327</v>
      </c>
      <c r="P144" s="74" t="s">
        <v>8703</v>
      </c>
      <c r="Q144" s="74" t="s">
        <v>8699</v>
      </c>
      <c r="R144" s="74" t="s">
        <v>10582</v>
      </c>
    </row>
    <row r="145" spans="1:18" s="55" customFormat="1" ht="14.5" x14ac:dyDescent="0.35">
      <c r="A145" s="74" t="s">
        <v>5415</v>
      </c>
      <c r="B145" s="74" t="s">
        <v>1</v>
      </c>
      <c r="C145" s="74">
        <v>79226</v>
      </c>
      <c r="D145" s="76" t="s">
        <v>1803</v>
      </c>
      <c r="E145" s="74" t="s">
        <v>3536</v>
      </c>
      <c r="F145" s="74">
        <v>4793</v>
      </c>
      <c r="G145" s="77" t="s">
        <v>1804</v>
      </c>
      <c r="H145" s="74" t="s">
        <v>3539</v>
      </c>
      <c r="I145" s="75">
        <v>0.55084745762711806</v>
      </c>
      <c r="J145" s="74" t="s">
        <v>1804</v>
      </c>
      <c r="K145" s="74" t="s">
        <v>3010</v>
      </c>
      <c r="L145" s="74" t="s">
        <v>8982</v>
      </c>
      <c r="M145" s="74" t="s">
        <v>8983</v>
      </c>
      <c r="N145" s="74" t="s">
        <v>7089</v>
      </c>
      <c r="O145" s="74" t="s">
        <v>7090</v>
      </c>
      <c r="P145" s="74" t="s">
        <v>8703</v>
      </c>
      <c r="Q145" s="74" t="s">
        <v>8699</v>
      </c>
      <c r="R145" s="74" t="s">
        <v>10582</v>
      </c>
    </row>
    <row r="146" spans="1:18" s="55" customFormat="1" ht="14.5" x14ac:dyDescent="0.35">
      <c r="A146" s="74" t="s">
        <v>11506</v>
      </c>
      <c r="B146" s="74" t="s">
        <v>1</v>
      </c>
      <c r="C146" s="74">
        <v>81027</v>
      </c>
      <c r="D146" s="76" t="s">
        <v>1851</v>
      </c>
      <c r="E146" s="74" t="s">
        <v>4669</v>
      </c>
      <c r="F146" s="74">
        <v>81028</v>
      </c>
      <c r="G146" s="77" t="s">
        <v>1852</v>
      </c>
      <c r="H146" s="74" t="s">
        <v>10511</v>
      </c>
      <c r="I146" s="75">
        <v>0.6044568245125338</v>
      </c>
      <c r="J146" s="74" t="s">
        <v>1852</v>
      </c>
      <c r="K146" s="74" t="s">
        <v>8984</v>
      </c>
      <c r="L146" s="74" t="s">
        <v>3060</v>
      </c>
      <c r="M146" s="74" t="s">
        <v>6942</v>
      </c>
      <c r="N146" s="74" t="s">
        <v>3058</v>
      </c>
      <c r="O146" s="74" t="s">
        <v>3059</v>
      </c>
      <c r="P146" s="74" t="s">
        <v>8808</v>
      </c>
      <c r="Q146" s="74" t="s">
        <v>8699</v>
      </c>
      <c r="R146" s="74" t="s">
        <v>10614</v>
      </c>
    </row>
    <row r="147" spans="1:18" s="55" customFormat="1" ht="14.5" x14ac:dyDescent="0.35">
      <c r="A147" s="74" t="s">
        <v>6044</v>
      </c>
      <c r="B147" s="74" t="s">
        <v>6</v>
      </c>
      <c r="C147" s="74">
        <v>4279</v>
      </c>
      <c r="D147" s="76" t="s">
        <v>2193</v>
      </c>
      <c r="E147" s="74" t="s">
        <v>3454</v>
      </c>
      <c r="F147" s="74">
        <v>87883</v>
      </c>
      <c r="G147" s="77" t="s">
        <v>2211</v>
      </c>
      <c r="H147" s="74" t="s">
        <v>3456</v>
      </c>
      <c r="I147" s="75">
        <v>0.79804560260586233</v>
      </c>
      <c r="J147" s="74" t="s">
        <v>2211</v>
      </c>
      <c r="K147" s="74" t="s">
        <v>1393</v>
      </c>
      <c r="L147" s="74" t="s">
        <v>8985</v>
      </c>
      <c r="M147" s="74" t="s">
        <v>8986</v>
      </c>
      <c r="N147" s="74" t="s">
        <v>7091</v>
      </c>
      <c r="O147" s="74" t="s">
        <v>7092</v>
      </c>
      <c r="P147" s="74" t="s">
        <v>8751</v>
      </c>
      <c r="Q147" s="74" t="s">
        <v>8699</v>
      </c>
      <c r="R147" s="74" t="s">
        <v>11234</v>
      </c>
    </row>
    <row r="148" spans="1:18" s="55" customFormat="1" ht="14.5" x14ac:dyDescent="0.35">
      <c r="A148" s="74" t="s">
        <v>6121</v>
      </c>
      <c r="B148" s="74" t="s">
        <v>6</v>
      </c>
      <c r="C148" s="74">
        <v>4286</v>
      </c>
      <c r="D148" s="76" t="s">
        <v>2284</v>
      </c>
      <c r="E148" s="74" t="s">
        <v>3372</v>
      </c>
      <c r="F148" s="74">
        <v>89571</v>
      </c>
      <c r="G148" s="77" t="s">
        <v>2299</v>
      </c>
      <c r="H148" s="74" t="s">
        <v>3374</v>
      </c>
      <c r="I148" s="75">
        <v>0.47468354430379672</v>
      </c>
      <c r="J148" s="74" t="s">
        <v>2299</v>
      </c>
      <c r="K148" s="74" t="s">
        <v>1531</v>
      </c>
      <c r="L148" s="74" t="s">
        <v>8987</v>
      </c>
      <c r="M148" s="74" t="s">
        <v>8988</v>
      </c>
      <c r="N148" s="74" t="s">
        <v>1327</v>
      </c>
      <c r="O148" s="74" t="s">
        <v>1327</v>
      </c>
      <c r="P148" s="74" t="s">
        <v>8734</v>
      </c>
      <c r="Q148" s="74" t="s">
        <v>8699</v>
      </c>
      <c r="R148" s="74" t="s">
        <v>11306</v>
      </c>
    </row>
    <row r="149" spans="1:18" s="55" customFormat="1" ht="14.5" x14ac:dyDescent="0.35">
      <c r="A149" s="74" t="s">
        <v>5990</v>
      </c>
      <c r="B149" s="74" t="s">
        <v>6</v>
      </c>
      <c r="C149" s="74">
        <v>4271</v>
      </c>
      <c r="D149" s="76" t="s">
        <v>2136</v>
      </c>
      <c r="E149" s="74" t="s">
        <v>4742</v>
      </c>
      <c r="F149" s="74">
        <v>5340</v>
      </c>
      <c r="G149" s="77" t="s">
        <v>2145</v>
      </c>
      <c r="H149" s="74" t="s">
        <v>4743</v>
      </c>
      <c r="I149" s="75">
        <v>0.85814771395076128</v>
      </c>
      <c r="J149" s="74" t="s">
        <v>2145</v>
      </c>
      <c r="K149" s="74" t="s">
        <v>445</v>
      </c>
      <c r="L149" s="74" t="s">
        <v>8989</v>
      </c>
      <c r="M149" s="74" t="s">
        <v>8990</v>
      </c>
      <c r="N149" s="74" t="s">
        <v>7093</v>
      </c>
      <c r="O149" s="74" t="s">
        <v>7094</v>
      </c>
      <c r="P149" s="74" t="s">
        <v>8723</v>
      </c>
      <c r="Q149" s="74" t="s">
        <v>8699</v>
      </c>
      <c r="R149" s="74" t="s">
        <v>11177</v>
      </c>
    </row>
    <row r="150" spans="1:18" s="55" customFormat="1" ht="14.5" x14ac:dyDescent="0.35">
      <c r="A150" s="74" t="s">
        <v>5993</v>
      </c>
      <c r="B150" s="74" t="s">
        <v>6</v>
      </c>
      <c r="C150" s="74">
        <v>4271</v>
      </c>
      <c r="D150" s="76" t="s">
        <v>2136</v>
      </c>
      <c r="E150" s="74" t="s">
        <v>4742</v>
      </c>
      <c r="F150" s="74">
        <v>5343</v>
      </c>
      <c r="G150" s="77" t="s">
        <v>2148</v>
      </c>
      <c r="H150" s="74" t="s">
        <v>4744</v>
      </c>
      <c r="I150" s="75">
        <v>0.88837209302325526</v>
      </c>
      <c r="J150" s="74" t="s">
        <v>2148</v>
      </c>
      <c r="K150" s="74" t="s">
        <v>448</v>
      </c>
      <c r="L150" s="74" t="s">
        <v>449</v>
      </c>
      <c r="M150" s="74" t="s">
        <v>8991</v>
      </c>
      <c r="N150" s="74" t="s">
        <v>7095</v>
      </c>
      <c r="O150" s="74" t="s">
        <v>7096</v>
      </c>
      <c r="P150" s="74" t="s">
        <v>8723</v>
      </c>
      <c r="Q150" s="74" t="s">
        <v>8699</v>
      </c>
      <c r="R150" s="74" t="s">
        <v>11180</v>
      </c>
    </row>
    <row r="151" spans="1:18" s="55" customFormat="1" ht="14.5" x14ac:dyDescent="0.35">
      <c r="A151" s="74" t="s">
        <v>6653</v>
      </c>
      <c r="B151" s="74" t="s">
        <v>11</v>
      </c>
      <c r="C151" s="74">
        <v>4467</v>
      </c>
      <c r="D151" s="76" t="s">
        <v>1175</v>
      </c>
      <c r="E151" s="74" t="s">
        <v>2912</v>
      </c>
      <c r="F151" s="74">
        <v>6084</v>
      </c>
      <c r="G151" s="77" t="s">
        <v>1177</v>
      </c>
      <c r="H151" s="74" t="s">
        <v>2913</v>
      </c>
      <c r="I151" s="75">
        <v>0.48260869565217368</v>
      </c>
      <c r="J151" s="74"/>
      <c r="K151" s="74"/>
      <c r="L151" s="74"/>
      <c r="M151" s="74"/>
      <c r="N151" s="74"/>
      <c r="O151" s="74"/>
      <c r="P151" s="74"/>
      <c r="Q151" s="74"/>
      <c r="R151" s="74"/>
    </row>
    <row r="152" spans="1:18" s="55" customFormat="1" ht="14.5" x14ac:dyDescent="0.35">
      <c r="A152" s="74" t="s">
        <v>6492</v>
      </c>
      <c r="B152" s="74" t="s">
        <v>8</v>
      </c>
      <c r="C152" s="74">
        <v>4407</v>
      </c>
      <c r="D152" s="76" t="s">
        <v>2693</v>
      </c>
      <c r="E152" s="74" t="s">
        <v>4170</v>
      </c>
      <c r="F152" s="74">
        <v>87532</v>
      </c>
      <c r="G152" s="77" t="s">
        <v>2709</v>
      </c>
      <c r="H152" s="74" t="s">
        <v>4172</v>
      </c>
      <c r="I152" s="75">
        <v>0.70445859872611361</v>
      </c>
      <c r="J152" s="74"/>
      <c r="K152" s="74"/>
      <c r="L152" s="74"/>
      <c r="M152" s="74"/>
      <c r="N152" s="74"/>
      <c r="O152" s="74"/>
      <c r="P152" s="74"/>
      <c r="Q152" s="74"/>
      <c r="R152" s="74"/>
    </row>
    <row r="153" spans="1:18" s="55" customFormat="1" ht="14.5" x14ac:dyDescent="0.35">
      <c r="A153" s="74" t="s">
        <v>5931</v>
      </c>
      <c r="B153" s="74" t="s">
        <v>6</v>
      </c>
      <c r="C153" s="74">
        <v>4263</v>
      </c>
      <c r="D153" s="76" t="s">
        <v>4029</v>
      </c>
      <c r="E153" s="74" t="s">
        <v>4947</v>
      </c>
      <c r="F153" s="74">
        <v>5289</v>
      </c>
      <c r="G153" s="77" t="s">
        <v>4037</v>
      </c>
      <c r="H153" s="74" t="s">
        <v>5220</v>
      </c>
      <c r="I153" s="75">
        <v>0.35058430717863009</v>
      </c>
      <c r="J153" s="74" t="s">
        <v>4037</v>
      </c>
      <c r="K153" s="74" t="s">
        <v>363</v>
      </c>
      <c r="L153" s="74" t="s">
        <v>8992</v>
      </c>
      <c r="M153" s="74" t="s">
        <v>8993</v>
      </c>
      <c r="N153" s="74" t="s">
        <v>1327</v>
      </c>
      <c r="O153" s="74" t="s">
        <v>1327</v>
      </c>
      <c r="P153" s="74" t="s">
        <v>8751</v>
      </c>
      <c r="Q153" s="74" t="s">
        <v>8699</v>
      </c>
      <c r="R153" s="74" t="s">
        <v>11116</v>
      </c>
    </row>
    <row r="154" spans="1:18" s="55" customFormat="1" ht="14.5" x14ac:dyDescent="0.35">
      <c r="A154" s="74" t="s">
        <v>5414</v>
      </c>
      <c r="B154" s="74" t="s">
        <v>1</v>
      </c>
      <c r="C154" s="74">
        <v>4169</v>
      </c>
      <c r="D154" s="76" t="s">
        <v>1799</v>
      </c>
      <c r="E154" s="74" t="s">
        <v>3543</v>
      </c>
      <c r="F154" s="74">
        <v>4754</v>
      </c>
      <c r="G154" s="77" t="s">
        <v>1802</v>
      </c>
      <c r="H154" s="74" t="s">
        <v>3544</v>
      </c>
      <c r="I154" s="75">
        <v>0.72303206997084501</v>
      </c>
      <c r="J154" s="74" t="s">
        <v>1802</v>
      </c>
      <c r="K154" s="74" t="s">
        <v>3009</v>
      </c>
      <c r="L154" s="74" t="s">
        <v>8994</v>
      </c>
      <c r="M154" s="74" t="s">
        <v>8995</v>
      </c>
      <c r="N154" s="74" t="s">
        <v>1327</v>
      </c>
      <c r="O154" s="74" t="s">
        <v>1327</v>
      </c>
      <c r="P154" s="74" t="s">
        <v>8704</v>
      </c>
      <c r="Q154" s="74" t="s">
        <v>8699</v>
      </c>
      <c r="R154" s="74" t="s">
        <v>10581</v>
      </c>
    </row>
    <row r="155" spans="1:18" s="55" customFormat="1" ht="14.5" x14ac:dyDescent="0.35">
      <c r="A155" s="74" t="s">
        <v>6350</v>
      </c>
      <c r="B155" s="74" t="s">
        <v>4211</v>
      </c>
      <c r="C155" s="74">
        <v>9688</v>
      </c>
      <c r="D155" s="76" t="s">
        <v>4437</v>
      </c>
      <c r="E155" s="74" t="s">
        <v>4500</v>
      </c>
      <c r="F155" s="74">
        <v>80426</v>
      </c>
      <c r="G155" s="77" t="s">
        <v>4438</v>
      </c>
      <c r="H155" s="74" t="s">
        <v>4500</v>
      </c>
      <c r="I155" s="75">
        <v>0</v>
      </c>
      <c r="J155" s="74"/>
      <c r="K155" s="74"/>
      <c r="L155" s="74"/>
      <c r="M155" s="74"/>
      <c r="N155" s="74"/>
      <c r="O155" s="74"/>
      <c r="P155" s="74"/>
      <c r="Q155" s="74"/>
      <c r="R155" s="74"/>
    </row>
    <row r="156" spans="1:18" s="55" customFormat="1" ht="14.5" x14ac:dyDescent="0.35">
      <c r="A156" s="74" t="s">
        <v>5799</v>
      </c>
      <c r="B156" s="74" t="s">
        <v>6</v>
      </c>
      <c r="C156" s="74">
        <v>4244</v>
      </c>
      <c r="D156" s="76" t="s">
        <v>3879</v>
      </c>
      <c r="E156" s="74" t="s">
        <v>4998</v>
      </c>
      <c r="F156" s="74">
        <v>5134</v>
      </c>
      <c r="G156" s="77" t="s">
        <v>3881</v>
      </c>
      <c r="H156" s="74" t="s">
        <v>4999</v>
      </c>
      <c r="I156" s="75">
        <v>0.11751152073732636</v>
      </c>
      <c r="J156" s="74" t="s">
        <v>3881</v>
      </c>
      <c r="K156" s="74" t="s">
        <v>838</v>
      </c>
      <c r="L156" s="74" t="s">
        <v>839</v>
      </c>
      <c r="M156" s="74" t="s">
        <v>8996</v>
      </c>
      <c r="N156" s="74" t="s">
        <v>1327</v>
      </c>
      <c r="O156" s="74" t="s">
        <v>1327</v>
      </c>
      <c r="P156" s="74" t="s">
        <v>8786</v>
      </c>
      <c r="Q156" s="74" t="s">
        <v>8699</v>
      </c>
      <c r="R156" s="74" t="s">
        <v>10964</v>
      </c>
    </row>
    <row r="157" spans="1:18" s="55" customFormat="1" ht="14.5" x14ac:dyDescent="0.35">
      <c r="A157" s="74" t="s">
        <v>6291</v>
      </c>
      <c r="B157" s="74" t="s">
        <v>7</v>
      </c>
      <c r="C157" s="74">
        <v>79598</v>
      </c>
      <c r="D157" s="76" t="s">
        <v>4348</v>
      </c>
      <c r="E157" s="74" t="s">
        <v>4489</v>
      </c>
      <c r="F157" s="74">
        <v>5577</v>
      </c>
      <c r="G157" s="77" t="s">
        <v>4354</v>
      </c>
      <c r="H157" s="74" t="s">
        <v>4999</v>
      </c>
      <c r="I157" s="75">
        <v>0.81118881118881003</v>
      </c>
      <c r="J157" s="74" t="s">
        <v>4354</v>
      </c>
      <c r="K157" s="74" t="s">
        <v>838</v>
      </c>
      <c r="L157" s="74" t="s">
        <v>8997</v>
      </c>
      <c r="M157" s="74" t="s">
        <v>8998</v>
      </c>
      <c r="N157" s="74" t="s">
        <v>334</v>
      </c>
      <c r="O157" s="74" t="s">
        <v>335</v>
      </c>
      <c r="P157" s="74" t="s">
        <v>8795</v>
      </c>
      <c r="Q157" s="74" t="s">
        <v>8699</v>
      </c>
      <c r="R157" s="74" t="s">
        <v>11461</v>
      </c>
    </row>
    <row r="158" spans="1:18" s="55" customFormat="1" ht="14.5" x14ac:dyDescent="0.35">
      <c r="A158" s="74" t="s">
        <v>7003</v>
      </c>
      <c r="B158" s="74" t="s">
        <v>9</v>
      </c>
      <c r="C158" s="74">
        <v>91760</v>
      </c>
      <c r="D158" s="76" t="s">
        <v>6974</v>
      </c>
      <c r="E158" s="74" t="s">
        <v>7457</v>
      </c>
      <c r="F158" s="74">
        <v>91761</v>
      </c>
      <c r="G158" s="77" t="s">
        <v>6975</v>
      </c>
      <c r="H158" s="74" t="s">
        <v>6756</v>
      </c>
      <c r="I158" s="75">
        <v>0.85923753665689129</v>
      </c>
      <c r="J158" s="74"/>
      <c r="K158" s="74"/>
      <c r="L158" s="74"/>
      <c r="M158" s="74"/>
      <c r="N158" s="74"/>
      <c r="O158" s="74"/>
      <c r="P158" s="74"/>
      <c r="Q158" s="74"/>
      <c r="R158" s="74"/>
    </row>
    <row r="159" spans="1:18" s="55" customFormat="1" ht="14.5" x14ac:dyDescent="0.35">
      <c r="A159" s="74" t="s">
        <v>6737</v>
      </c>
      <c r="B159" s="74" t="s">
        <v>13</v>
      </c>
      <c r="C159" s="74">
        <v>4510</v>
      </c>
      <c r="D159" s="76" t="s">
        <v>1300</v>
      </c>
      <c r="E159" s="74" t="s">
        <v>2858</v>
      </c>
      <c r="F159" s="74">
        <v>6194</v>
      </c>
      <c r="G159" s="77" t="s">
        <v>1301</v>
      </c>
      <c r="H159" s="74" t="s">
        <v>2859</v>
      </c>
      <c r="I159" s="75">
        <v>0.75452196382428882</v>
      </c>
      <c r="J159" s="74"/>
      <c r="K159" s="74"/>
      <c r="L159" s="74"/>
      <c r="M159" s="74"/>
      <c r="N159" s="74"/>
      <c r="O159" s="74"/>
      <c r="P159" s="74"/>
      <c r="Q159" s="74"/>
      <c r="R159" s="74"/>
    </row>
    <row r="160" spans="1:18" s="55" customFormat="1" ht="14.5" x14ac:dyDescent="0.35">
      <c r="A160" s="74" t="s">
        <v>6363</v>
      </c>
      <c r="B160" s="74" t="s">
        <v>8</v>
      </c>
      <c r="C160" s="74">
        <v>4403</v>
      </c>
      <c r="D160" s="76" t="s">
        <v>2562</v>
      </c>
      <c r="E160" s="74" t="s">
        <v>4962</v>
      </c>
      <c r="F160" s="74">
        <v>5659</v>
      </c>
      <c r="G160" s="77" t="s">
        <v>2564</v>
      </c>
      <c r="H160" s="74" t="s">
        <v>4967</v>
      </c>
      <c r="I160" s="75">
        <v>0.81435643564356375</v>
      </c>
      <c r="J160" s="74"/>
      <c r="K160" s="74"/>
      <c r="L160" s="74"/>
      <c r="M160" s="74"/>
      <c r="N160" s="74"/>
      <c r="O160" s="74"/>
      <c r="P160" s="74"/>
      <c r="Q160" s="74"/>
      <c r="R160" s="74"/>
    </row>
    <row r="161" spans="1:18" s="55" customFormat="1" ht="14.5" x14ac:dyDescent="0.35">
      <c r="A161" s="74" t="s">
        <v>6364</v>
      </c>
      <c r="B161" s="74" t="s">
        <v>8</v>
      </c>
      <c r="C161" s="74">
        <v>4403</v>
      </c>
      <c r="D161" s="76" t="s">
        <v>2562</v>
      </c>
      <c r="E161" s="74" t="s">
        <v>4962</v>
      </c>
      <c r="F161" s="74">
        <v>5660</v>
      </c>
      <c r="G161" s="77" t="s">
        <v>2565</v>
      </c>
      <c r="H161" s="74" t="s">
        <v>4968</v>
      </c>
      <c r="I161" s="75">
        <v>0.67302452316076256</v>
      </c>
      <c r="J161" s="74"/>
      <c r="K161" s="74"/>
      <c r="L161" s="74"/>
      <c r="M161" s="74"/>
      <c r="N161" s="74"/>
      <c r="O161" s="74"/>
      <c r="P161" s="74"/>
      <c r="Q161" s="74"/>
      <c r="R161" s="74"/>
    </row>
    <row r="162" spans="1:18" s="55" customFormat="1" ht="14.5" x14ac:dyDescent="0.35">
      <c r="A162" s="74" t="s">
        <v>6345</v>
      </c>
      <c r="B162" s="74" t="s">
        <v>4211</v>
      </c>
      <c r="C162" s="74">
        <v>4397</v>
      </c>
      <c r="D162" s="76" t="s">
        <v>4428</v>
      </c>
      <c r="E162" s="74" t="s">
        <v>7873</v>
      </c>
      <c r="F162" s="74">
        <v>5645</v>
      </c>
      <c r="G162" s="77" t="s">
        <v>4429</v>
      </c>
      <c r="H162" s="74" t="s">
        <v>4501</v>
      </c>
      <c r="I162" s="75">
        <v>0.39212598425196815</v>
      </c>
      <c r="J162" s="74" t="s">
        <v>4429</v>
      </c>
      <c r="K162" s="74" t="s">
        <v>160</v>
      </c>
      <c r="L162" s="74" t="s">
        <v>159</v>
      </c>
      <c r="M162" s="74" t="s">
        <v>8999</v>
      </c>
      <c r="N162" s="74" t="s">
        <v>1327</v>
      </c>
      <c r="O162" s="74" t="s">
        <v>1327</v>
      </c>
      <c r="P162" s="74" t="s">
        <v>8733</v>
      </c>
      <c r="Q162" s="74" t="s">
        <v>8699</v>
      </c>
      <c r="R162" s="74" t="s">
        <v>11499</v>
      </c>
    </row>
    <row r="163" spans="1:18" s="55" customFormat="1" ht="14.5" x14ac:dyDescent="0.35">
      <c r="A163" s="74" t="s">
        <v>6348</v>
      </c>
      <c r="B163" s="74" t="s">
        <v>4211</v>
      </c>
      <c r="C163" s="74">
        <v>4397</v>
      </c>
      <c r="D163" s="76" t="s">
        <v>4428</v>
      </c>
      <c r="E163" s="74" t="s">
        <v>7873</v>
      </c>
      <c r="F163" s="74">
        <v>5648</v>
      </c>
      <c r="G163" s="77" t="s">
        <v>4432</v>
      </c>
      <c r="H163" s="74" t="s">
        <v>4502</v>
      </c>
      <c r="I163" s="75">
        <v>0.34335839598997459</v>
      </c>
      <c r="J163" s="74" t="s">
        <v>4432</v>
      </c>
      <c r="K163" s="74" t="s">
        <v>163</v>
      </c>
      <c r="L163" s="74" t="s">
        <v>159</v>
      </c>
      <c r="M163" s="74" t="s">
        <v>8999</v>
      </c>
      <c r="N163" s="74" t="s">
        <v>1327</v>
      </c>
      <c r="O163" s="74" t="s">
        <v>1327</v>
      </c>
      <c r="P163" s="74" t="s">
        <v>8733</v>
      </c>
      <c r="Q163" s="74" t="s">
        <v>8699</v>
      </c>
      <c r="R163" s="74" t="s">
        <v>11499</v>
      </c>
    </row>
    <row r="164" spans="1:18" s="55" customFormat="1" ht="14.5" x14ac:dyDescent="0.35">
      <c r="A164" s="74" t="s">
        <v>6347</v>
      </c>
      <c r="B164" s="74" t="s">
        <v>4211</v>
      </c>
      <c r="C164" s="74">
        <v>4397</v>
      </c>
      <c r="D164" s="76" t="s">
        <v>4428</v>
      </c>
      <c r="E164" s="74" t="s">
        <v>7873</v>
      </c>
      <c r="F164" s="74">
        <v>5647</v>
      </c>
      <c r="G164" s="77" t="s">
        <v>4431</v>
      </c>
      <c r="H164" s="74" t="s">
        <v>4503</v>
      </c>
      <c r="I164" s="75">
        <v>0.40281690140845033</v>
      </c>
      <c r="J164" s="74" t="s">
        <v>4431</v>
      </c>
      <c r="K164" s="74" t="s">
        <v>162</v>
      </c>
      <c r="L164" s="74" t="s">
        <v>159</v>
      </c>
      <c r="M164" s="74" t="s">
        <v>8999</v>
      </c>
      <c r="N164" s="74" t="s">
        <v>1327</v>
      </c>
      <c r="O164" s="74" t="s">
        <v>1327</v>
      </c>
      <c r="P164" s="74" t="s">
        <v>8733</v>
      </c>
      <c r="Q164" s="74" t="s">
        <v>8699</v>
      </c>
      <c r="R164" s="74" t="s">
        <v>11499</v>
      </c>
    </row>
    <row r="165" spans="1:18" s="55" customFormat="1" ht="14.5" x14ac:dyDescent="0.35">
      <c r="A165" s="74" t="s">
        <v>6346</v>
      </c>
      <c r="B165" s="74" t="s">
        <v>4211</v>
      </c>
      <c r="C165" s="74">
        <v>4397</v>
      </c>
      <c r="D165" s="76" t="s">
        <v>4428</v>
      </c>
      <c r="E165" s="74" t="s">
        <v>7873</v>
      </c>
      <c r="F165" s="74">
        <v>5646</v>
      </c>
      <c r="G165" s="77" t="s">
        <v>4430</v>
      </c>
      <c r="H165" s="74" t="s">
        <v>4504</v>
      </c>
      <c r="I165" s="75">
        <v>0.47115384615384509</v>
      </c>
      <c r="J165" s="74" t="s">
        <v>4430</v>
      </c>
      <c r="K165" s="74" t="s">
        <v>161</v>
      </c>
      <c r="L165" s="74" t="s">
        <v>159</v>
      </c>
      <c r="M165" s="74" t="s">
        <v>8999</v>
      </c>
      <c r="N165" s="74" t="s">
        <v>1327</v>
      </c>
      <c r="O165" s="74" t="s">
        <v>1327</v>
      </c>
      <c r="P165" s="74" t="s">
        <v>8733</v>
      </c>
      <c r="Q165" s="74" t="s">
        <v>8699</v>
      </c>
      <c r="R165" s="74" t="s">
        <v>11499</v>
      </c>
    </row>
    <row r="166" spans="1:18" s="55" customFormat="1" ht="14.5" x14ac:dyDescent="0.35">
      <c r="A166" s="74" t="s">
        <v>6160</v>
      </c>
      <c r="B166" s="74" t="s">
        <v>6</v>
      </c>
      <c r="C166" s="74">
        <v>80200</v>
      </c>
      <c r="D166" s="76" t="s">
        <v>2356</v>
      </c>
      <c r="E166" s="74" t="s">
        <v>7577</v>
      </c>
      <c r="F166" s="74">
        <v>80201</v>
      </c>
      <c r="G166" s="77" t="s">
        <v>2357</v>
      </c>
      <c r="H166" s="74" t="s">
        <v>3185</v>
      </c>
      <c r="I166" s="75">
        <v>1</v>
      </c>
      <c r="J166" s="74"/>
      <c r="K166" s="74"/>
      <c r="L166" s="74"/>
      <c r="M166" s="74"/>
      <c r="N166" s="74"/>
      <c r="O166" s="74"/>
      <c r="P166" s="74"/>
      <c r="Q166" s="74"/>
      <c r="R166" s="74"/>
    </row>
    <row r="167" spans="1:18" s="55" customFormat="1" ht="14.5" x14ac:dyDescent="0.35">
      <c r="A167" s="74" t="s">
        <v>5754</v>
      </c>
      <c r="B167" s="74" t="s">
        <v>6</v>
      </c>
      <c r="C167" s="74">
        <v>4242</v>
      </c>
      <c r="D167" s="76" t="s">
        <v>3816</v>
      </c>
      <c r="E167" s="74" t="s">
        <v>6761</v>
      </c>
      <c r="F167" s="74">
        <v>5125</v>
      </c>
      <c r="G167" s="77" t="s">
        <v>3832</v>
      </c>
      <c r="H167" s="74" t="s">
        <v>4685</v>
      </c>
      <c r="I167" s="75">
        <v>0.22322670375521531</v>
      </c>
      <c r="J167" s="74" t="s">
        <v>3832</v>
      </c>
      <c r="K167" s="74" t="s">
        <v>2094</v>
      </c>
      <c r="L167" s="74" t="s">
        <v>9000</v>
      </c>
      <c r="M167" s="74" t="s">
        <v>9001</v>
      </c>
      <c r="N167" s="74" t="s">
        <v>7097</v>
      </c>
      <c r="O167" s="74" t="s">
        <v>7098</v>
      </c>
      <c r="P167" s="74" t="s">
        <v>8709</v>
      </c>
      <c r="Q167" s="74" t="s">
        <v>8699</v>
      </c>
      <c r="R167" s="74" t="s">
        <v>10914</v>
      </c>
    </row>
    <row r="168" spans="1:18" s="55" customFormat="1" ht="14.5" x14ac:dyDescent="0.35">
      <c r="A168" s="74" t="s">
        <v>6365</v>
      </c>
      <c r="B168" s="74" t="s">
        <v>8</v>
      </c>
      <c r="C168" s="74">
        <v>4403</v>
      </c>
      <c r="D168" s="76" t="s">
        <v>2562</v>
      </c>
      <c r="E168" s="74" t="s">
        <v>4962</v>
      </c>
      <c r="F168" s="74">
        <v>5661</v>
      </c>
      <c r="G168" s="77" t="s">
        <v>2566</v>
      </c>
      <c r="H168" s="74" t="s">
        <v>4969</v>
      </c>
      <c r="I168" s="75">
        <v>0.85071090047393338</v>
      </c>
      <c r="J168" s="74"/>
      <c r="K168" s="74"/>
      <c r="L168" s="74"/>
      <c r="M168" s="74"/>
      <c r="N168" s="74"/>
      <c r="O168" s="74"/>
      <c r="P168" s="74"/>
      <c r="Q168" s="74"/>
      <c r="R168" s="74"/>
    </row>
    <row r="169" spans="1:18" s="55" customFormat="1" ht="14.5" x14ac:dyDescent="0.35">
      <c r="A169" s="74" t="s">
        <v>5521</v>
      </c>
      <c r="B169" s="74" t="s">
        <v>4</v>
      </c>
      <c r="C169" s="74">
        <v>4224</v>
      </c>
      <c r="D169" s="76" t="s">
        <v>1968</v>
      </c>
      <c r="E169" s="74" t="s">
        <v>2902</v>
      </c>
      <c r="F169" s="74">
        <v>4896</v>
      </c>
      <c r="G169" s="77" t="s">
        <v>1969</v>
      </c>
      <c r="H169" s="74" t="s">
        <v>2903</v>
      </c>
      <c r="I169" s="75">
        <v>0.52336448598130703</v>
      </c>
      <c r="J169" s="74" t="s">
        <v>1969</v>
      </c>
      <c r="K169" s="74" t="s">
        <v>3264</v>
      </c>
      <c r="L169" s="74" t="s">
        <v>9002</v>
      </c>
      <c r="M169" s="74" t="s">
        <v>9003</v>
      </c>
      <c r="N169" s="74" t="s">
        <v>1327</v>
      </c>
      <c r="O169" s="74" t="s">
        <v>1327</v>
      </c>
      <c r="P169" s="74" t="s">
        <v>8776</v>
      </c>
      <c r="Q169" s="74" t="s">
        <v>8699</v>
      </c>
      <c r="R169" s="74" t="s">
        <v>10666</v>
      </c>
    </row>
    <row r="170" spans="1:18" s="55" customFormat="1" ht="14.5" x14ac:dyDescent="0.35">
      <c r="A170" s="74" t="s">
        <v>6309</v>
      </c>
      <c r="B170" s="74" t="s">
        <v>4211</v>
      </c>
      <c r="C170" s="74">
        <v>4387</v>
      </c>
      <c r="D170" s="76" t="s">
        <v>4381</v>
      </c>
      <c r="E170" s="74" t="s">
        <v>4624</v>
      </c>
      <c r="F170" s="74">
        <v>5600</v>
      </c>
      <c r="G170" s="77" t="s">
        <v>4382</v>
      </c>
      <c r="H170" s="74" t="s">
        <v>4625</v>
      </c>
      <c r="I170" s="75">
        <v>0.59164733178654194</v>
      </c>
      <c r="J170" s="74" t="s">
        <v>4382</v>
      </c>
      <c r="K170" s="74" t="s">
        <v>111</v>
      </c>
      <c r="L170" s="74" t="s">
        <v>112</v>
      </c>
      <c r="M170" s="74" t="s">
        <v>9004</v>
      </c>
      <c r="N170" s="74" t="s">
        <v>1327</v>
      </c>
      <c r="O170" s="74" t="s">
        <v>1327</v>
      </c>
      <c r="P170" s="74" t="s">
        <v>8779</v>
      </c>
      <c r="Q170" s="74" t="s">
        <v>8699</v>
      </c>
      <c r="R170" s="74" t="s">
        <v>11485</v>
      </c>
    </row>
    <row r="171" spans="1:18" s="55" customFormat="1" ht="14.5" x14ac:dyDescent="0.35">
      <c r="A171" s="74" t="s">
        <v>6418</v>
      </c>
      <c r="B171" s="74" t="s">
        <v>8</v>
      </c>
      <c r="C171" s="74">
        <v>4403</v>
      </c>
      <c r="D171" s="76" t="s">
        <v>2562</v>
      </c>
      <c r="E171" s="74" t="s">
        <v>4962</v>
      </c>
      <c r="F171" s="74">
        <v>5738</v>
      </c>
      <c r="G171" s="77" t="s">
        <v>2622</v>
      </c>
      <c r="H171" s="74" t="s">
        <v>4970</v>
      </c>
      <c r="I171" s="75">
        <v>0.74474187380497092</v>
      </c>
      <c r="J171" s="74"/>
      <c r="K171" s="74"/>
      <c r="L171" s="74"/>
      <c r="M171" s="74"/>
      <c r="N171" s="74"/>
      <c r="O171" s="74"/>
      <c r="P171" s="74"/>
      <c r="Q171" s="74"/>
      <c r="R171" s="74"/>
    </row>
    <row r="172" spans="1:18" s="55" customFormat="1" ht="14.5" x14ac:dyDescent="0.35">
      <c r="A172" s="74" t="s">
        <v>6366</v>
      </c>
      <c r="B172" s="74" t="s">
        <v>8</v>
      </c>
      <c r="C172" s="74">
        <v>4403</v>
      </c>
      <c r="D172" s="76" t="s">
        <v>2562</v>
      </c>
      <c r="E172" s="74" t="s">
        <v>4962</v>
      </c>
      <c r="F172" s="74">
        <v>5663</v>
      </c>
      <c r="G172" s="77" t="s">
        <v>2567</v>
      </c>
      <c r="H172" s="74" t="s">
        <v>4971</v>
      </c>
      <c r="I172" s="75">
        <v>0.34824902723735401</v>
      </c>
      <c r="J172" s="74"/>
      <c r="K172" s="74"/>
      <c r="L172" s="74"/>
      <c r="M172" s="74"/>
      <c r="N172" s="74"/>
      <c r="O172" s="74"/>
      <c r="P172" s="74"/>
      <c r="Q172" s="74"/>
      <c r="R172" s="74"/>
    </row>
    <row r="173" spans="1:18" s="55" customFormat="1" ht="14.5" x14ac:dyDescent="0.35">
      <c r="A173" s="74" t="s">
        <v>6367</v>
      </c>
      <c r="B173" s="74" t="s">
        <v>8</v>
      </c>
      <c r="C173" s="74">
        <v>4403</v>
      </c>
      <c r="D173" s="76" t="s">
        <v>2562</v>
      </c>
      <c r="E173" s="74" t="s">
        <v>4962</v>
      </c>
      <c r="F173" s="74">
        <v>5664</v>
      </c>
      <c r="G173" s="77" t="s">
        <v>2568</v>
      </c>
      <c r="H173" s="74" t="s">
        <v>4972</v>
      </c>
      <c r="I173" s="75">
        <v>0.59101654846335627</v>
      </c>
      <c r="J173" s="74"/>
      <c r="K173" s="74"/>
      <c r="L173" s="74"/>
      <c r="M173" s="74"/>
      <c r="N173" s="74"/>
      <c r="O173" s="74"/>
      <c r="P173" s="74"/>
      <c r="Q173" s="74"/>
      <c r="R173" s="74"/>
    </row>
    <row r="174" spans="1:18" s="55" customFormat="1" ht="14.5" x14ac:dyDescent="0.35">
      <c r="A174" s="74" t="s">
        <v>6110</v>
      </c>
      <c r="B174" s="74" t="s">
        <v>6</v>
      </c>
      <c r="C174" s="74">
        <v>4286</v>
      </c>
      <c r="D174" s="76" t="s">
        <v>2284</v>
      </c>
      <c r="E174" s="74" t="s">
        <v>3372</v>
      </c>
      <c r="F174" s="74">
        <v>6249</v>
      </c>
      <c r="G174" s="77" t="s">
        <v>2287</v>
      </c>
      <c r="H174" s="74" t="s">
        <v>3375</v>
      </c>
      <c r="I174" s="75">
        <v>0.7719298245614028</v>
      </c>
      <c r="J174" s="74" t="s">
        <v>2287</v>
      </c>
      <c r="K174" s="74" t="s">
        <v>1514</v>
      </c>
      <c r="L174" s="74" t="s">
        <v>9005</v>
      </c>
      <c r="M174" s="74" t="s">
        <v>9006</v>
      </c>
      <c r="N174" s="74" t="s">
        <v>1327</v>
      </c>
      <c r="O174" s="74" t="s">
        <v>1327</v>
      </c>
      <c r="P174" s="74" t="s">
        <v>8751</v>
      </c>
      <c r="Q174" s="74" t="s">
        <v>8699</v>
      </c>
      <c r="R174" s="74" t="s">
        <v>11293</v>
      </c>
    </row>
    <row r="175" spans="1:18" s="55" customFormat="1" ht="14.5" x14ac:dyDescent="0.35">
      <c r="A175" s="74" t="s">
        <v>5665</v>
      </c>
      <c r="B175" s="74" t="s">
        <v>6</v>
      </c>
      <c r="C175" s="74">
        <v>4239</v>
      </c>
      <c r="D175" s="76" t="s">
        <v>3702</v>
      </c>
      <c r="E175" s="74" t="s">
        <v>4704</v>
      </c>
      <c r="F175" s="74">
        <v>79145</v>
      </c>
      <c r="G175" s="77" t="s">
        <v>3728</v>
      </c>
      <c r="H175" s="74" t="s">
        <v>4707</v>
      </c>
      <c r="I175" s="75">
        <v>0.35866261398176214</v>
      </c>
      <c r="J175" s="74" t="s">
        <v>3728</v>
      </c>
      <c r="K175" s="74" t="s">
        <v>732</v>
      </c>
      <c r="L175" s="74" t="s">
        <v>9007</v>
      </c>
      <c r="M175" s="74" t="s">
        <v>9008</v>
      </c>
      <c r="N175" s="74" t="s">
        <v>1327</v>
      </c>
      <c r="O175" s="74" t="s">
        <v>1327</v>
      </c>
      <c r="P175" s="74" t="s">
        <v>8738</v>
      </c>
      <c r="Q175" s="74" t="s">
        <v>8699</v>
      </c>
      <c r="R175" s="74" t="s">
        <v>10811</v>
      </c>
    </row>
    <row r="176" spans="1:18" s="55" customFormat="1" ht="14.5" x14ac:dyDescent="0.35">
      <c r="A176" s="74" t="s">
        <v>5724</v>
      </c>
      <c r="B176" s="74" t="s">
        <v>6</v>
      </c>
      <c r="C176" s="74">
        <v>4241</v>
      </c>
      <c r="D176" s="76" t="s">
        <v>3782</v>
      </c>
      <c r="E176" s="74" t="s">
        <v>2833</v>
      </c>
      <c r="F176" s="74">
        <v>5091</v>
      </c>
      <c r="G176" s="77" t="s">
        <v>3797</v>
      </c>
      <c r="H176" s="74" t="s">
        <v>2835</v>
      </c>
      <c r="I176" s="75">
        <v>0.13216957605984939</v>
      </c>
      <c r="J176" s="74" t="s">
        <v>3797</v>
      </c>
      <c r="K176" s="74" t="s">
        <v>2037</v>
      </c>
      <c r="L176" s="74" t="s">
        <v>9009</v>
      </c>
      <c r="M176" s="74" t="s">
        <v>9010</v>
      </c>
      <c r="N176" s="74" t="s">
        <v>2038</v>
      </c>
      <c r="O176" s="74" t="s">
        <v>1327</v>
      </c>
      <c r="P176" s="74" t="s">
        <v>8751</v>
      </c>
      <c r="Q176" s="74" t="s">
        <v>8699</v>
      </c>
      <c r="R176" s="74" t="s">
        <v>10881</v>
      </c>
    </row>
    <row r="177" spans="1:18" s="55" customFormat="1" ht="14.5" x14ac:dyDescent="0.35">
      <c r="A177" s="74" t="s">
        <v>5841</v>
      </c>
      <c r="B177" s="74" t="s">
        <v>6</v>
      </c>
      <c r="C177" s="74">
        <v>4246</v>
      </c>
      <c r="D177" s="76" t="s">
        <v>3891</v>
      </c>
      <c r="E177" s="74" t="s">
        <v>3531</v>
      </c>
      <c r="F177" s="74">
        <v>85850</v>
      </c>
      <c r="G177" s="77" t="s">
        <v>3927</v>
      </c>
      <c r="H177" s="74" t="s">
        <v>3547</v>
      </c>
      <c r="I177" s="75">
        <v>0.14274952919020681</v>
      </c>
      <c r="J177" s="74" t="s">
        <v>3927</v>
      </c>
      <c r="K177" s="74" t="s">
        <v>881</v>
      </c>
      <c r="L177" s="74" t="s">
        <v>9011</v>
      </c>
      <c r="M177" s="74" t="s">
        <v>9012</v>
      </c>
      <c r="N177" s="74" t="s">
        <v>1327</v>
      </c>
      <c r="O177" s="74" t="s">
        <v>1327</v>
      </c>
      <c r="P177" s="74" t="s">
        <v>8700</v>
      </c>
      <c r="Q177" s="74" t="s">
        <v>8699</v>
      </c>
      <c r="R177" s="74" t="s">
        <v>11011</v>
      </c>
    </row>
    <row r="178" spans="1:18" s="55" customFormat="1" ht="14.5" x14ac:dyDescent="0.35">
      <c r="A178" s="74" t="s">
        <v>6744</v>
      </c>
      <c r="B178" s="74" t="s">
        <v>13</v>
      </c>
      <c r="C178" s="74">
        <v>4513</v>
      </c>
      <c r="D178" s="76" t="s">
        <v>1310</v>
      </c>
      <c r="E178" s="74" t="s">
        <v>2904</v>
      </c>
      <c r="F178" s="74">
        <v>6201</v>
      </c>
      <c r="G178" s="77" t="s">
        <v>1311</v>
      </c>
      <c r="H178" s="74" t="s">
        <v>2905</v>
      </c>
      <c r="I178" s="75">
        <v>0.77142857142857046</v>
      </c>
      <c r="J178" s="74"/>
      <c r="K178" s="74"/>
      <c r="L178" s="74"/>
      <c r="M178" s="74"/>
      <c r="N178" s="74"/>
      <c r="O178" s="74"/>
      <c r="P178" s="74"/>
      <c r="Q178" s="74"/>
      <c r="R178" s="74"/>
    </row>
    <row r="179" spans="1:18" s="55" customFormat="1" ht="14.5" x14ac:dyDescent="0.35">
      <c r="A179" s="74" t="s">
        <v>5421</v>
      </c>
      <c r="B179" s="74" t="s">
        <v>1</v>
      </c>
      <c r="C179" s="74">
        <v>4171</v>
      </c>
      <c r="D179" s="76" t="s">
        <v>34</v>
      </c>
      <c r="E179" s="74" t="s">
        <v>5211</v>
      </c>
      <c r="F179" s="74">
        <v>4758</v>
      </c>
      <c r="G179" s="77" t="s">
        <v>32</v>
      </c>
      <c r="H179" s="74" t="s">
        <v>5212</v>
      </c>
      <c r="I179" s="75">
        <v>0.999999999999999</v>
      </c>
      <c r="J179" s="74" t="s">
        <v>32</v>
      </c>
      <c r="K179" s="74" t="s">
        <v>3019</v>
      </c>
      <c r="L179" s="74" t="s">
        <v>9013</v>
      </c>
      <c r="M179" s="74" t="s">
        <v>9014</v>
      </c>
      <c r="N179" s="74" t="s">
        <v>1327</v>
      </c>
      <c r="O179" s="74" t="s">
        <v>1327</v>
      </c>
      <c r="P179" s="74" t="s">
        <v>8705</v>
      </c>
      <c r="Q179" s="74" t="s">
        <v>8699</v>
      </c>
      <c r="R179" s="74" t="s">
        <v>10587</v>
      </c>
    </row>
    <row r="180" spans="1:18" s="55" customFormat="1" ht="14.5" x14ac:dyDescent="0.35">
      <c r="A180" s="74" t="s">
        <v>5422</v>
      </c>
      <c r="B180" s="74" t="s">
        <v>1</v>
      </c>
      <c r="C180" s="74">
        <v>4171</v>
      </c>
      <c r="D180" s="76" t="s">
        <v>34</v>
      </c>
      <c r="E180" s="74" t="s">
        <v>5211</v>
      </c>
      <c r="F180" s="74">
        <v>4759</v>
      </c>
      <c r="G180" s="77" t="s">
        <v>33</v>
      </c>
      <c r="H180" s="74" t="s">
        <v>5213</v>
      </c>
      <c r="I180" s="75">
        <v>0.999999999999999</v>
      </c>
      <c r="J180" s="74" t="s">
        <v>33</v>
      </c>
      <c r="K180" s="74" t="s">
        <v>3020</v>
      </c>
      <c r="L180" s="74" t="s">
        <v>9013</v>
      </c>
      <c r="M180" s="74" t="s">
        <v>9014</v>
      </c>
      <c r="N180" s="74" t="s">
        <v>1327</v>
      </c>
      <c r="O180" s="74" t="s">
        <v>1327</v>
      </c>
      <c r="P180" s="74" t="s">
        <v>8705</v>
      </c>
      <c r="Q180" s="74" t="s">
        <v>8699</v>
      </c>
      <c r="R180" s="74" t="s">
        <v>10587</v>
      </c>
    </row>
    <row r="181" spans="1:18" s="55" customFormat="1" ht="14.5" x14ac:dyDescent="0.35">
      <c r="A181" s="74" t="s">
        <v>6226</v>
      </c>
      <c r="B181" s="74" t="s">
        <v>6</v>
      </c>
      <c r="C181" s="74">
        <v>81097</v>
      </c>
      <c r="D181" s="76" t="s">
        <v>35</v>
      </c>
      <c r="E181" s="74" t="s">
        <v>7872</v>
      </c>
      <c r="F181" s="74">
        <v>81098</v>
      </c>
      <c r="G181" s="77" t="s">
        <v>4239</v>
      </c>
      <c r="H181" s="74" t="s">
        <v>2906</v>
      </c>
      <c r="I181" s="75">
        <v>0.89770992366412172</v>
      </c>
      <c r="J181" s="74" t="s">
        <v>4239</v>
      </c>
      <c r="K181" s="74" t="s">
        <v>772</v>
      </c>
      <c r="L181" s="74" t="s">
        <v>9017</v>
      </c>
      <c r="M181" s="74" t="s">
        <v>9018</v>
      </c>
      <c r="N181" s="74" t="s">
        <v>1327</v>
      </c>
      <c r="O181" s="74" t="s">
        <v>1327</v>
      </c>
      <c r="P181" s="74" t="s">
        <v>8702</v>
      </c>
      <c r="Q181" s="74" t="s">
        <v>8699</v>
      </c>
      <c r="R181" s="74" t="s">
        <v>11404</v>
      </c>
    </row>
    <row r="182" spans="1:18" s="55" customFormat="1" ht="14.5" x14ac:dyDescent="0.35">
      <c r="A182" s="74" t="s">
        <v>6658</v>
      </c>
      <c r="B182" s="74" t="s">
        <v>11</v>
      </c>
      <c r="C182" s="74">
        <v>4469</v>
      </c>
      <c r="D182" s="76" t="s">
        <v>1182</v>
      </c>
      <c r="E182" s="74" t="s">
        <v>5028</v>
      </c>
      <c r="F182" s="74">
        <v>6097</v>
      </c>
      <c r="G182" s="77" t="s">
        <v>1186</v>
      </c>
      <c r="H182" s="74" t="s">
        <v>5029</v>
      </c>
      <c r="I182" s="75">
        <v>0.50710315009264906</v>
      </c>
      <c r="J182" s="74"/>
      <c r="K182" s="74"/>
      <c r="L182" s="74"/>
      <c r="M182" s="74"/>
      <c r="N182" s="74"/>
      <c r="O182" s="74"/>
      <c r="P182" s="74"/>
      <c r="Q182" s="74"/>
      <c r="R182" s="74"/>
    </row>
    <row r="183" spans="1:18" s="55" customFormat="1" ht="14.5" x14ac:dyDescent="0.35">
      <c r="A183" s="74" t="s">
        <v>6655</v>
      </c>
      <c r="B183" s="74" t="s">
        <v>11</v>
      </c>
      <c r="C183" s="74">
        <v>4469</v>
      </c>
      <c r="D183" s="76" t="s">
        <v>1182</v>
      </c>
      <c r="E183" s="74" t="s">
        <v>5028</v>
      </c>
      <c r="F183" s="74">
        <v>6091</v>
      </c>
      <c r="G183" s="77" t="s">
        <v>1183</v>
      </c>
      <c r="H183" s="74" t="s">
        <v>4676</v>
      </c>
      <c r="I183" s="75">
        <v>0.63541666666666596</v>
      </c>
      <c r="J183" s="74"/>
      <c r="K183" s="74"/>
      <c r="L183" s="74"/>
      <c r="M183" s="74"/>
      <c r="N183" s="74"/>
      <c r="O183" s="74"/>
      <c r="P183" s="74"/>
      <c r="Q183" s="74"/>
      <c r="R183" s="74"/>
    </row>
    <row r="184" spans="1:18" s="55" customFormat="1" ht="14.5" x14ac:dyDescent="0.35">
      <c r="A184" s="74" t="s">
        <v>6084</v>
      </c>
      <c r="B184" s="74" t="s">
        <v>6</v>
      </c>
      <c r="C184" s="74">
        <v>4282</v>
      </c>
      <c r="D184" s="76" t="s">
        <v>2237</v>
      </c>
      <c r="E184" s="74" t="s">
        <v>2784</v>
      </c>
      <c r="F184" s="74">
        <v>79283</v>
      </c>
      <c r="G184" s="77" t="s">
        <v>2255</v>
      </c>
      <c r="H184" s="74" t="s">
        <v>2785</v>
      </c>
      <c r="I184" s="75">
        <v>0.91330645161290236</v>
      </c>
      <c r="J184" s="74" t="s">
        <v>2255</v>
      </c>
      <c r="K184" s="74" t="s">
        <v>1480</v>
      </c>
      <c r="L184" s="74" t="s">
        <v>7099</v>
      </c>
      <c r="M184" s="74" t="s">
        <v>6840</v>
      </c>
      <c r="N184" s="74" t="s">
        <v>1327</v>
      </c>
      <c r="O184" s="74" t="s">
        <v>1331</v>
      </c>
      <c r="P184" s="74" t="s">
        <v>8751</v>
      </c>
      <c r="Q184" s="74" t="s">
        <v>8699</v>
      </c>
      <c r="R184" s="74" t="s">
        <v>11249</v>
      </c>
    </row>
    <row r="185" spans="1:18" s="55" customFormat="1" ht="14.5" x14ac:dyDescent="0.35">
      <c r="A185" s="74" t="s">
        <v>8626</v>
      </c>
      <c r="B185" s="74" t="s">
        <v>6</v>
      </c>
      <c r="C185" s="74">
        <v>4248</v>
      </c>
      <c r="D185" s="76" t="s">
        <v>3771</v>
      </c>
      <c r="E185" s="74" t="s">
        <v>4586</v>
      </c>
      <c r="F185" s="74">
        <v>93009</v>
      </c>
      <c r="G185" s="77" t="s">
        <v>8377</v>
      </c>
      <c r="H185" s="74" t="s">
        <v>8376</v>
      </c>
      <c r="I185" s="75">
        <v>7.8467153284671395E-2</v>
      </c>
      <c r="J185" s="74" t="s">
        <v>8377</v>
      </c>
      <c r="K185" s="74" t="s">
        <v>8472</v>
      </c>
      <c r="L185" s="74" t="s">
        <v>9019</v>
      </c>
      <c r="M185" s="74" t="s">
        <v>9020</v>
      </c>
      <c r="N185" s="74" t="s">
        <v>1327</v>
      </c>
      <c r="O185" s="74" t="s">
        <v>1327</v>
      </c>
      <c r="P185" s="74" t="s">
        <v>8722</v>
      </c>
      <c r="Q185" s="74" t="s">
        <v>8699</v>
      </c>
      <c r="R185" s="74" t="s">
        <v>10860</v>
      </c>
    </row>
    <row r="186" spans="1:18" s="55" customFormat="1" ht="14.5" x14ac:dyDescent="0.35">
      <c r="A186" s="74" t="s">
        <v>5572</v>
      </c>
      <c r="B186" s="74" t="s">
        <v>6</v>
      </c>
      <c r="C186" s="74">
        <v>4235</v>
      </c>
      <c r="D186" s="76" t="s">
        <v>3579</v>
      </c>
      <c r="E186" s="74" t="s">
        <v>3507</v>
      </c>
      <c r="F186" s="74">
        <v>79490</v>
      </c>
      <c r="G186" s="77" t="s">
        <v>3630</v>
      </c>
      <c r="H186" s="74" t="s">
        <v>3509</v>
      </c>
      <c r="I186" s="75">
        <v>0.55614973262031997</v>
      </c>
      <c r="J186" s="74" t="s">
        <v>3630</v>
      </c>
      <c r="K186" s="74" t="s">
        <v>1676</v>
      </c>
      <c r="L186" s="74" t="s">
        <v>9023</v>
      </c>
      <c r="M186" s="74" t="s">
        <v>9024</v>
      </c>
      <c r="N186" s="74" t="s">
        <v>8473</v>
      </c>
      <c r="O186" s="74" t="s">
        <v>1327</v>
      </c>
      <c r="P186" s="74" t="s">
        <v>8738</v>
      </c>
      <c r="Q186" s="74" t="s">
        <v>8699</v>
      </c>
      <c r="R186" s="74" t="s">
        <v>10721</v>
      </c>
    </row>
    <row r="187" spans="1:18" s="55" customFormat="1" ht="14.5" x14ac:dyDescent="0.35">
      <c r="A187" s="74" t="s">
        <v>5864</v>
      </c>
      <c r="B187" s="74" t="s">
        <v>6</v>
      </c>
      <c r="C187" s="74">
        <v>4258</v>
      </c>
      <c r="D187" s="76" t="s">
        <v>3962</v>
      </c>
      <c r="E187" s="74" t="s">
        <v>3158</v>
      </c>
      <c r="F187" s="74">
        <v>5213</v>
      </c>
      <c r="G187" s="77" t="s">
        <v>3965</v>
      </c>
      <c r="H187" s="74" t="s">
        <v>3161</v>
      </c>
      <c r="I187" s="75">
        <v>0.34724292101341259</v>
      </c>
      <c r="J187" s="74" t="s">
        <v>3965</v>
      </c>
      <c r="K187" s="74" t="s">
        <v>2520</v>
      </c>
      <c r="L187" s="74" t="s">
        <v>9025</v>
      </c>
      <c r="M187" s="74" t="s">
        <v>9026</v>
      </c>
      <c r="N187" s="74" t="s">
        <v>6854</v>
      </c>
      <c r="O187" s="74" t="s">
        <v>6855</v>
      </c>
      <c r="P187" s="74" t="s">
        <v>8765</v>
      </c>
      <c r="Q187" s="74" t="s">
        <v>8699</v>
      </c>
      <c r="R187" s="74" t="s">
        <v>11041</v>
      </c>
    </row>
    <row r="188" spans="1:18" s="55" customFormat="1" ht="14.5" x14ac:dyDescent="0.35">
      <c r="A188" s="74" t="s">
        <v>5968</v>
      </c>
      <c r="B188" s="74" t="s">
        <v>6</v>
      </c>
      <c r="C188" s="74">
        <v>4268</v>
      </c>
      <c r="D188" s="76" t="s">
        <v>4078</v>
      </c>
      <c r="E188" s="74" t="s">
        <v>3204</v>
      </c>
      <c r="F188" s="74">
        <v>81141</v>
      </c>
      <c r="G188" s="77" t="s">
        <v>4082</v>
      </c>
      <c r="H188" s="74" t="s">
        <v>3205</v>
      </c>
      <c r="I188" s="75">
        <v>0</v>
      </c>
      <c r="J188" s="74" t="s">
        <v>4082</v>
      </c>
      <c r="K188" s="74" t="s">
        <v>410</v>
      </c>
      <c r="L188" s="74" t="s">
        <v>9027</v>
      </c>
      <c r="M188" s="74" t="s">
        <v>9028</v>
      </c>
      <c r="N188" s="74" t="s">
        <v>7100</v>
      </c>
      <c r="O188" s="74" t="s">
        <v>7101</v>
      </c>
      <c r="P188" s="74" t="s">
        <v>8751</v>
      </c>
      <c r="Q188" s="74" t="s">
        <v>8699</v>
      </c>
      <c r="R188" s="74" t="s">
        <v>11158</v>
      </c>
    </row>
    <row r="189" spans="1:18" s="55" customFormat="1" ht="14.5" x14ac:dyDescent="0.35">
      <c r="A189" s="74" t="s">
        <v>5974</v>
      </c>
      <c r="B189" s="74" t="s">
        <v>6</v>
      </c>
      <c r="C189" s="74">
        <v>4269</v>
      </c>
      <c r="D189" s="76" t="s">
        <v>4083</v>
      </c>
      <c r="E189" s="74" t="s">
        <v>2907</v>
      </c>
      <c r="F189" s="74">
        <v>87473</v>
      </c>
      <c r="G189" s="77" t="s">
        <v>4089</v>
      </c>
      <c r="H189" s="74" t="s">
        <v>5214</v>
      </c>
      <c r="I189" s="75">
        <v>0</v>
      </c>
      <c r="J189" s="74" t="s">
        <v>4089</v>
      </c>
      <c r="K189" s="74" t="s">
        <v>418</v>
      </c>
      <c r="L189" s="74" t="s">
        <v>9029</v>
      </c>
      <c r="M189" s="74" t="s">
        <v>9030</v>
      </c>
      <c r="N189" s="74" t="s">
        <v>1327</v>
      </c>
      <c r="O189" s="74" t="s">
        <v>1327</v>
      </c>
      <c r="P189" s="74" t="s">
        <v>8706</v>
      </c>
      <c r="Q189" s="74" t="s">
        <v>8699</v>
      </c>
      <c r="R189" s="74" t="s">
        <v>11159</v>
      </c>
    </row>
    <row r="190" spans="1:18" s="55" customFormat="1" ht="14.5" x14ac:dyDescent="0.35">
      <c r="A190" s="74" t="s">
        <v>7751</v>
      </c>
      <c r="B190" s="74" t="s">
        <v>6</v>
      </c>
      <c r="C190" s="74">
        <v>4284</v>
      </c>
      <c r="D190" s="76" t="s">
        <v>2272</v>
      </c>
      <c r="E190" s="74" t="s">
        <v>4509</v>
      </c>
      <c r="F190" s="74">
        <v>5424</v>
      </c>
      <c r="G190" s="77" t="s">
        <v>7761</v>
      </c>
      <c r="H190" s="74" t="s">
        <v>4510</v>
      </c>
      <c r="I190" s="75">
        <v>0.68817891373801898</v>
      </c>
      <c r="J190" s="74" t="s">
        <v>7761</v>
      </c>
      <c r="K190" s="74" t="s">
        <v>1496</v>
      </c>
      <c r="L190" s="74" t="s">
        <v>9031</v>
      </c>
      <c r="M190" s="74" t="s">
        <v>9032</v>
      </c>
      <c r="N190" s="74" t="s">
        <v>1327</v>
      </c>
      <c r="O190" s="74" t="s">
        <v>1327</v>
      </c>
      <c r="P190" s="74" t="s">
        <v>8706</v>
      </c>
      <c r="Q190" s="74" t="s">
        <v>8699</v>
      </c>
      <c r="R190" s="74" t="s">
        <v>11279</v>
      </c>
    </row>
    <row r="191" spans="1:18" s="55" customFormat="1" ht="14.5" x14ac:dyDescent="0.35">
      <c r="A191" s="74" t="s">
        <v>5437</v>
      </c>
      <c r="B191" s="74" t="s">
        <v>1</v>
      </c>
      <c r="C191" s="74">
        <v>4175</v>
      </c>
      <c r="D191" s="76" t="s">
        <v>1825</v>
      </c>
      <c r="E191" s="74" t="s">
        <v>2923</v>
      </c>
      <c r="F191" s="74">
        <v>4783</v>
      </c>
      <c r="G191" s="77" t="s">
        <v>1830</v>
      </c>
      <c r="H191" s="74" t="s">
        <v>2925</v>
      </c>
      <c r="I191" s="75">
        <v>0.32577132486388288</v>
      </c>
      <c r="J191" s="74" t="s">
        <v>1830</v>
      </c>
      <c r="K191" s="74" t="s">
        <v>3043</v>
      </c>
      <c r="L191" s="74" t="s">
        <v>8978</v>
      </c>
      <c r="M191" s="74" t="s">
        <v>8979</v>
      </c>
      <c r="N191" s="74" t="s">
        <v>1327</v>
      </c>
      <c r="O191" s="74" t="s">
        <v>1327</v>
      </c>
      <c r="P191" s="74" t="s">
        <v>8808</v>
      </c>
      <c r="Q191" s="74" t="s">
        <v>8699</v>
      </c>
      <c r="R191" s="74" t="s">
        <v>10598</v>
      </c>
    </row>
    <row r="192" spans="1:18" s="55" customFormat="1" ht="14.5" x14ac:dyDescent="0.35">
      <c r="A192" s="74" t="s">
        <v>11527</v>
      </c>
      <c r="B192" s="74" t="s">
        <v>7</v>
      </c>
      <c r="C192" s="74">
        <v>4378</v>
      </c>
      <c r="D192" s="76" t="s">
        <v>4366</v>
      </c>
      <c r="E192" s="74" t="s">
        <v>4513</v>
      </c>
      <c r="F192" s="74">
        <v>5587</v>
      </c>
      <c r="G192" s="77" t="s">
        <v>4372</v>
      </c>
      <c r="H192" s="74" t="s">
        <v>10508</v>
      </c>
      <c r="I192" s="75">
        <v>0</v>
      </c>
      <c r="J192" s="74" t="s">
        <v>4372</v>
      </c>
      <c r="K192" s="74" t="s">
        <v>9033</v>
      </c>
      <c r="L192" s="74" t="s">
        <v>9034</v>
      </c>
      <c r="M192" s="74" t="s">
        <v>9035</v>
      </c>
      <c r="N192" s="74" t="s">
        <v>1327</v>
      </c>
      <c r="O192" s="74" t="s">
        <v>1327</v>
      </c>
      <c r="P192" s="74" t="s">
        <v>8785</v>
      </c>
      <c r="Q192" s="74" t="s">
        <v>8699</v>
      </c>
      <c r="R192" s="74" t="s">
        <v>11476</v>
      </c>
    </row>
    <row r="193" spans="1:18" s="55" customFormat="1" ht="14.5" x14ac:dyDescent="0.35">
      <c r="A193" s="74" t="s">
        <v>5653</v>
      </c>
      <c r="B193" s="74" t="s">
        <v>6</v>
      </c>
      <c r="C193" s="74">
        <v>4239</v>
      </c>
      <c r="D193" s="76" t="s">
        <v>3702</v>
      </c>
      <c r="E193" s="74" t="s">
        <v>4704</v>
      </c>
      <c r="F193" s="74">
        <v>5030</v>
      </c>
      <c r="G193" s="77" t="s">
        <v>3716</v>
      </c>
      <c r="H193" s="74" t="s">
        <v>4708</v>
      </c>
      <c r="I193" s="75">
        <v>0.5911330049261081</v>
      </c>
      <c r="J193" s="74" t="s">
        <v>3716</v>
      </c>
      <c r="K193" s="74" t="s">
        <v>719</v>
      </c>
      <c r="L193" s="74" t="s">
        <v>9036</v>
      </c>
      <c r="M193" s="74" t="s">
        <v>9037</v>
      </c>
      <c r="N193" s="74" t="s">
        <v>7102</v>
      </c>
      <c r="O193" s="74" t="s">
        <v>7103</v>
      </c>
      <c r="P193" s="74" t="s">
        <v>8722</v>
      </c>
      <c r="Q193" s="74" t="s">
        <v>8699</v>
      </c>
      <c r="R193" s="74" t="s">
        <v>10799</v>
      </c>
    </row>
    <row r="194" spans="1:18" s="55" customFormat="1" ht="14.5" x14ac:dyDescent="0.35">
      <c r="A194" s="74" t="s">
        <v>6266</v>
      </c>
      <c r="B194" s="74" t="s">
        <v>6</v>
      </c>
      <c r="C194" s="74">
        <v>79215</v>
      </c>
      <c r="D194" s="76" t="s">
        <v>4319</v>
      </c>
      <c r="E194" s="74" t="s">
        <v>5177</v>
      </c>
      <c r="F194" s="74">
        <v>78788</v>
      </c>
      <c r="G194" s="77" t="s">
        <v>4320</v>
      </c>
      <c r="H194" s="74" t="s">
        <v>5178</v>
      </c>
      <c r="I194" s="75">
        <v>0</v>
      </c>
      <c r="J194" s="74" t="s">
        <v>4320</v>
      </c>
      <c r="K194" s="74" t="s">
        <v>909</v>
      </c>
      <c r="L194" s="74" t="s">
        <v>9038</v>
      </c>
      <c r="M194" s="74" t="s">
        <v>9039</v>
      </c>
      <c r="N194" s="74" t="s">
        <v>1327</v>
      </c>
      <c r="O194" s="74" t="s">
        <v>1327</v>
      </c>
      <c r="P194" s="74" t="s">
        <v>8738</v>
      </c>
      <c r="Q194" s="74" t="s">
        <v>8699</v>
      </c>
      <c r="R194" s="74" t="s">
        <v>11440</v>
      </c>
    </row>
    <row r="195" spans="1:18" s="55" customFormat="1" ht="14.5" x14ac:dyDescent="0.35">
      <c r="A195" s="74" t="s">
        <v>5567</v>
      </c>
      <c r="B195" s="74" t="s">
        <v>6</v>
      </c>
      <c r="C195" s="74">
        <v>4235</v>
      </c>
      <c r="D195" s="76" t="s">
        <v>3579</v>
      </c>
      <c r="E195" s="74" t="s">
        <v>3507</v>
      </c>
      <c r="F195" s="74">
        <v>4961</v>
      </c>
      <c r="G195" s="77" t="s">
        <v>3625</v>
      </c>
      <c r="H195" s="74" t="s">
        <v>3510</v>
      </c>
      <c r="I195" s="75">
        <v>0.39393939393939359</v>
      </c>
      <c r="J195" s="74" t="s">
        <v>3625</v>
      </c>
      <c r="K195" s="74" t="s">
        <v>1671</v>
      </c>
      <c r="L195" s="74" t="s">
        <v>9040</v>
      </c>
      <c r="M195" s="74" t="s">
        <v>9041</v>
      </c>
      <c r="N195" s="74" t="s">
        <v>8474</v>
      </c>
      <c r="O195" s="74" t="s">
        <v>1327</v>
      </c>
      <c r="P195" s="74" t="s">
        <v>8738</v>
      </c>
      <c r="Q195" s="74" t="s">
        <v>8699</v>
      </c>
      <c r="R195" s="74" t="s">
        <v>10716</v>
      </c>
    </row>
    <row r="196" spans="1:18" s="55" customFormat="1" ht="14.5" x14ac:dyDescent="0.35">
      <c r="A196" s="74" t="s">
        <v>6440</v>
      </c>
      <c r="B196" s="74" t="s">
        <v>8</v>
      </c>
      <c r="C196" s="74">
        <v>4404</v>
      </c>
      <c r="D196" s="76" t="s">
        <v>2646</v>
      </c>
      <c r="E196" s="74" t="s">
        <v>3151</v>
      </c>
      <c r="F196" s="74">
        <v>5772</v>
      </c>
      <c r="G196" s="77" t="s">
        <v>2650</v>
      </c>
      <c r="H196" s="74" t="s">
        <v>3152</v>
      </c>
      <c r="I196" s="75">
        <v>0.48109243697478965</v>
      </c>
      <c r="J196" s="74"/>
      <c r="K196" s="74"/>
      <c r="L196" s="74"/>
      <c r="M196" s="74"/>
      <c r="N196" s="74"/>
      <c r="O196" s="74"/>
      <c r="P196" s="74"/>
      <c r="Q196" s="74"/>
      <c r="R196" s="74"/>
    </row>
    <row r="197" spans="1:18" s="55" customFormat="1" ht="14.5" x14ac:dyDescent="0.35">
      <c r="A197" s="74" t="s">
        <v>7748</v>
      </c>
      <c r="B197" s="74" t="s">
        <v>9</v>
      </c>
      <c r="C197" s="74">
        <v>4441</v>
      </c>
      <c r="D197" s="76" t="s">
        <v>1067</v>
      </c>
      <c r="E197" s="74" t="s">
        <v>3497</v>
      </c>
      <c r="F197" s="74">
        <v>89910</v>
      </c>
      <c r="G197" s="77" t="s">
        <v>7778</v>
      </c>
      <c r="H197" s="74" t="s">
        <v>3152</v>
      </c>
      <c r="I197" s="75">
        <v>0.59800249687890106</v>
      </c>
      <c r="J197" s="74"/>
      <c r="K197" s="74"/>
      <c r="L197" s="74"/>
      <c r="M197" s="74"/>
      <c r="N197" s="74"/>
      <c r="O197" s="74"/>
      <c r="P197" s="74"/>
      <c r="Q197" s="74"/>
      <c r="R197" s="74"/>
    </row>
    <row r="198" spans="1:18" s="55" customFormat="1" ht="14.5" x14ac:dyDescent="0.35">
      <c r="A198" s="74" t="s">
        <v>8627</v>
      </c>
      <c r="B198" s="74" t="s">
        <v>6</v>
      </c>
      <c r="C198" s="74">
        <v>4282</v>
      </c>
      <c r="D198" s="76" t="s">
        <v>2237</v>
      </c>
      <c r="E198" s="74" t="s">
        <v>2784</v>
      </c>
      <c r="F198" s="74">
        <v>5414</v>
      </c>
      <c r="G198" s="77" t="s">
        <v>8330</v>
      </c>
      <c r="H198" s="74" t="s">
        <v>8329</v>
      </c>
      <c r="I198" s="75">
        <v>0.66666666666666596</v>
      </c>
      <c r="J198" s="74" t="s">
        <v>8330</v>
      </c>
      <c r="K198" s="74" t="s">
        <v>8475</v>
      </c>
      <c r="L198" s="74" t="s">
        <v>9042</v>
      </c>
      <c r="M198" s="74" t="s">
        <v>9043</v>
      </c>
      <c r="N198" s="74" t="s">
        <v>1327</v>
      </c>
      <c r="O198" s="74" t="s">
        <v>1327</v>
      </c>
      <c r="P198" s="74" t="s">
        <v>8751</v>
      </c>
      <c r="Q198" s="74" t="s">
        <v>8699</v>
      </c>
      <c r="R198" s="74" t="s">
        <v>11261</v>
      </c>
    </row>
    <row r="199" spans="1:18" s="55" customFormat="1" ht="14.5" x14ac:dyDescent="0.35">
      <c r="A199" s="74" t="s">
        <v>6404</v>
      </c>
      <c r="B199" s="74" t="s">
        <v>8</v>
      </c>
      <c r="C199" s="74">
        <v>4403</v>
      </c>
      <c r="D199" s="76" t="s">
        <v>2562</v>
      </c>
      <c r="E199" s="74" t="s">
        <v>4962</v>
      </c>
      <c r="F199" s="74">
        <v>5715</v>
      </c>
      <c r="G199" s="77" t="s">
        <v>2607</v>
      </c>
      <c r="H199" s="74" t="s">
        <v>4973</v>
      </c>
      <c r="I199" s="75">
        <v>0.88823529411764701</v>
      </c>
      <c r="J199" s="74"/>
      <c r="K199" s="74"/>
      <c r="L199" s="74"/>
      <c r="M199" s="74"/>
      <c r="N199" s="74"/>
      <c r="O199" s="74"/>
      <c r="P199" s="74"/>
      <c r="Q199" s="74"/>
      <c r="R199" s="74"/>
    </row>
    <row r="200" spans="1:18" s="55" customFormat="1" ht="14.5" x14ac:dyDescent="0.35">
      <c r="A200" s="74" t="s">
        <v>5949</v>
      </c>
      <c r="B200" s="74" t="s">
        <v>6</v>
      </c>
      <c r="C200" s="74">
        <v>4267</v>
      </c>
      <c r="D200" s="76" t="s">
        <v>4052</v>
      </c>
      <c r="E200" s="74" t="s">
        <v>2872</v>
      </c>
      <c r="F200" s="74">
        <v>5302</v>
      </c>
      <c r="G200" s="77" t="s">
        <v>4059</v>
      </c>
      <c r="H200" s="74" t="s">
        <v>2873</v>
      </c>
      <c r="I200" s="75">
        <v>0.27342549923194998</v>
      </c>
      <c r="J200" s="74" t="s">
        <v>4059</v>
      </c>
      <c r="K200" s="74" t="s">
        <v>388</v>
      </c>
      <c r="L200" s="74" t="s">
        <v>389</v>
      </c>
      <c r="M200" s="74" t="s">
        <v>9044</v>
      </c>
      <c r="N200" s="74" t="s">
        <v>1327</v>
      </c>
      <c r="O200" s="74" t="s">
        <v>1327</v>
      </c>
      <c r="P200" s="74" t="s">
        <v>8765</v>
      </c>
      <c r="Q200" s="74" t="s">
        <v>8699</v>
      </c>
      <c r="R200" s="74" t="s">
        <v>11136</v>
      </c>
    </row>
    <row r="201" spans="1:18" s="55" customFormat="1" ht="14.5" x14ac:dyDescent="0.35">
      <c r="A201" s="74" t="s">
        <v>6032</v>
      </c>
      <c r="B201" s="74" t="s">
        <v>6</v>
      </c>
      <c r="C201" s="74">
        <v>4279</v>
      </c>
      <c r="D201" s="76" t="s">
        <v>2193</v>
      </c>
      <c r="E201" s="74" t="s">
        <v>3454</v>
      </c>
      <c r="F201" s="74">
        <v>5368</v>
      </c>
      <c r="G201" s="77" t="s">
        <v>2198</v>
      </c>
      <c r="H201" s="74" t="s">
        <v>3457</v>
      </c>
      <c r="I201" s="75">
        <v>0.80082135523613851</v>
      </c>
      <c r="J201" s="74" t="s">
        <v>2198</v>
      </c>
      <c r="K201" s="74" t="s">
        <v>1377</v>
      </c>
      <c r="L201" s="74" t="s">
        <v>1378</v>
      </c>
      <c r="M201" s="74" t="s">
        <v>9045</v>
      </c>
      <c r="N201" s="74" t="s">
        <v>7104</v>
      </c>
      <c r="O201" s="74" t="s">
        <v>7105</v>
      </c>
      <c r="P201" s="74" t="s">
        <v>8751</v>
      </c>
      <c r="Q201" s="74" t="s">
        <v>8699</v>
      </c>
      <c r="R201" s="74" t="s">
        <v>11221</v>
      </c>
    </row>
    <row r="202" spans="1:18" s="55" customFormat="1" ht="14.5" x14ac:dyDescent="0.35">
      <c r="A202" s="74" t="s">
        <v>6037</v>
      </c>
      <c r="B202" s="74" t="s">
        <v>6</v>
      </c>
      <c r="C202" s="74">
        <v>4279</v>
      </c>
      <c r="D202" s="76" t="s">
        <v>2193</v>
      </c>
      <c r="E202" s="74" t="s">
        <v>3454</v>
      </c>
      <c r="F202" s="74">
        <v>5376</v>
      </c>
      <c r="G202" s="77" t="s">
        <v>2204</v>
      </c>
      <c r="H202" s="74" t="s">
        <v>3458</v>
      </c>
      <c r="I202" s="75">
        <v>0.96404109589041065</v>
      </c>
      <c r="J202" s="74" t="s">
        <v>2204</v>
      </c>
      <c r="K202" s="74" t="s">
        <v>1385</v>
      </c>
      <c r="L202" s="74" t="s">
        <v>9046</v>
      </c>
      <c r="M202" s="74" t="s">
        <v>9047</v>
      </c>
      <c r="N202" s="74" t="s">
        <v>7106</v>
      </c>
      <c r="O202" s="74" t="s">
        <v>7107</v>
      </c>
      <c r="P202" s="74" t="s">
        <v>8751</v>
      </c>
      <c r="Q202" s="74" t="s">
        <v>8699</v>
      </c>
      <c r="R202" s="74" t="s">
        <v>11227</v>
      </c>
    </row>
    <row r="203" spans="1:18" s="55" customFormat="1" ht="14.5" x14ac:dyDescent="0.35">
      <c r="A203" s="74" t="s">
        <v>6686</v>
      </c>
      <c r="B203" s="74" t="s">
        <v>12</v>
      </c>
      <c r="C203" s="74">
        <v>4499</v>
      </c>
      <c r="D203" s="76" t="s">
        <v>1231</v>
      </c>
      <c r="E203" s="74" t="s">
        <v>5066</v>
      </c>
      <c r="F203" s="74">
        <v>6149</v>
      </c>
      <c r="G203" s="77" t="s">
        <v>1234</v>
      </c>
      <c r="H203" s="74" t="s">
        <v>5068</v>
      </c>
      <c r="I203" s="75">
        <v>0.87328244274808997</v>
      </c>
      <c r="J203" s="74"/>
      <c r="K203" s="74"/>
      <c r="L203" s="74"/>
      <c r="M203" s="74"/>
      <c r="N203" s="74"/>
      <c r="O203" s="74"/>
      <c r="P203" s="74"/>
      <c r="Q203" s="74"/>
      <c r="R203" s="74"/>
    </row>
    <row r="204" spans="1:18" s="55" customFormat="1" ht="14.5" x14ac:dyDescent="0.35">
      <c r="A204" s="74" t="s">
        <v>6586</v>
      </c>
      <c r="B204" s="74" t="s">
        <v>9</v>
      </c>
      <c r="C204" s="74">
        <v>4443</v>
      </c>
      <c r="D204" s="76" t="s">
        <v>1076</v>
      </c>
      <c r="E204" s="74" t="s">
        <v>5193</v>
      </c>
      <c r="F204" s="74">
        <v>5923</v>
      </c>
      <c r="G204" s="77" t="s">
        <v>1080</v>
      </c>
      <c r="H204" s="74" t="s">
        <v>3334</v>
      </c>
      <c r="I204" s="75">
        <v>0.66774716369529896</v>
      </c>
      <c r="J204" s="74"/>
      <c r="K204" s="74"/>
      <c r="L204" s="74"/>
      <c r="M204" s="74"/>
      <c r="N204" s="74"/>
      <c r="O204" s="74"/>
      <c r="P204" s="74"/>
      <c r="Q204" s="74"/>
      <c r="R204" s="74"/>
    </row>
    <row r="205" spans="1:18" s="55" customFormat="1" ht="14.5" x14ac:dyDescent="0.35">
      <c r="A205" s="74" t="s">
        <v>5633</v>
      </c>
      <c r="B205" s="74" t="s">
        <v>6</v>
      </c>
      <c r="C205" s="74">
        <v>4237</v>
      </c>
      <c r="D205" s="76" t="s">
        <v>3660</v>
      </c>
      <c r="E205" s="74" t="s">
        <v>4667</v>
      </c>
      <c r="F205" s="74">
        <v>5014</v>
      </c>
      <c r="G205" s="77" t="s">
        <v>3693</v>
      </c>
      <c r="H205" s="74" t="s">
        <v>4666</v>
      </c>
      <c r="I205" s="75">
        <v>0.41307814992025438</v>
      </c>
      <c r="J205" s="74" t="s">
        <v>3693</v>
      </c>
      <c r="K205" s="74" t="s">
        <v>689</v>
      </c>
      <c r="L205" s="74" t="s">
        <v>9048</v>
      </c>
      <c r="M205" s="74" t="s">
        <v>9049</v>
      </c>
      <c r="N205" s="74" t="s">
        <v>690</v>
      </c>
      <c r="O205" s="74" t="s">
        <v>691</v>
      </c>
      <c r="P205" s="74" t="s">
        <v>8723</v>
      </c>
      <c r="Q205" s="74" t="s">
        <v>8699</v>
      </c>
      <c r="R205" s="74" t="s">
        <v>10778</v>
      </c>
    </row>
    <row r="206" spans="1:18" s="55" customFormat="1" ht="14.5" x14ac:dyDescent="0.35">
      <c r="A206" s="74" t="s">
        <v>6603</v>
      </c>
      <c r="B206" s="74" t="s">
        <v>9</v>
      </c>
      <c r="C206" s="74">
        <v>4446</v>
      </c>
      <c r="D206" s="76" t="s">
        <v>1091</v>
      </c>
      <c r="E206" s="74" t="s">
        <v>2966</v>
      </c>
      <c r="F206" s="74">
        <v>79692</v>
      </c>
      <c r="G206" s="77" t="s">
        <v>1100</v>
      </c>
      <c r="H206" s="74" t="s">
        <v>2967</v>
      </c>
      <c r="I206" s="75">
        <v>0.65221987315010499</v>
      </c>
      <c r="J206" s="74"/>
      <c r="K206" s="74"/>
      <c r="L206" s="74"/>
      <c r="M206" s="74"/>
      <c r="N206" s="74"/>
      <c r="O206" s="74"/>
      <c r="P206" s="74"/>
      <c r="Q206" s="74"/>
      <c r="R206" s="74"/>
    </row>
    <row r="207" spans="1:18" s="55" customFormat="1" ht="14.5" x14ac:dyDescent="0.35">
      <c r="A207" s="74" t="s">
        <v>5800</v>
      </c>
      <c r="B207" s="74" t="s">
        <v>6</v>
      </c>
      <c r="C207" s="74">
        <v>4244</v>
      </c>
      <c r="D207" s="76" t="s">
        <v>3879</v>
      </c>
      <c r="E207" s="74" t="s">
        <v>4998</v>
      </c>
      <c r="F207" s="74">
        <v>5137</v>
      </c>
      <c r="G207" s="77" t="s">
        <v>3882</v>
      </c>
      <c r="H207" s="74" t="s">
        <v>3337</v>
      </c>
      <c r="I207" s="75">
        <v>6.3554555680539901E-2</v>
      </c>
      <c r="J207" s="74" t="s">
        <v>3882</v>
      </c>
      <c r="K207" s="74" t="s">
        <v>841</v>
      </c>
      <c r="L207" s="74" t="s">
        <v>839</v>
      </c>
      <c r="M207" s="74" t="s">
        <v>8996</v>
      </c>
      <c r="N207" s="74" t="s">
        <v>1327</v>
      </c>
      <c r="O207" s="74" t="s">
        <v>1327</v>
      </c>
      <c r="P207" s="74" t="s">
        <v>8786</v>
      </c>
      <c r="Q207" s="74" t="s">
        <v>8699</v>
      </c>
      <c r="R207" s="74" t="s">
        <v>10964</v>
      </c>
    </row>
    <row r="208" spans="1:18" s="55" customFormat="1" ht="14.5" x14ac:dyDescent="0.35">
      <c r="A208" s="74" t="s">
        <v>5714</v>
      </c>
      <c r="B208" s="74" t="s">
        <v>6</v>
      </c>
      <c r="C208" s="74">
        <v>4241</v>
      </c>
      <c r="D208" s="76" t="s">
        <v>3782</v>
      </c>
      <c r="E208" s="74" t="s">
        <v>2833</v>
      </c>
      <c r="F208" s="74">
        <v>5082</v>
      </c>
      <c r="G208" s="77" t="s">
        <v>3787</v>
      </c>
      <c r="H208" s="74" t="s">
        <v>2836</v>
      </c>
      <c r="I208" s="75">
        <v>0.65072463768115896</v>
      </c>
      <c r="J208" s="74" t="s">
        <v>3787</v>
      </c>
      <c r="K208" s="74" t="s">
        <v>2012</v>
      </c>
      <c r="L208" s="74" t="s">
        <v>9050</v>
      </c>
      <c r="M208" s="74" t="s">
        <v>9051</v>
      </c>
      <c r="N208" s="74" t="s">
        <v>2013</v>
      </c>
      <c r="O208" s="74" t="s">
        <v>1327</v>
      </c>
      <c r="P208" s="74" t="s">
        <v>8751</v>
      </c>
      <c r="Q208" s="74" t="s">
        <v>8699</v>
      </c>
      <c r="R208" s="74" t="s">
        <v>10871</v>
      </c>
    </row>
    <row r="209" spans="1:18" s="55" customFormat="1" ht="14.5" x14ac:dyDescent="0.35">
      <c r="A209" s="74" t="s">
        <v>5893</v>
      </c>
      <c r="B209" s="74" t="s">
        <v>6</v>
      </c>
      <c r="C209" s="74">
        <v>4260</v>
      </c>
      <c r="D209" s="76" t="s">
        <v>3993</v>
      </c>
      <c r="E209" s="74" t="s">
        <v>5031</v>
      </c>
      <c r="F209" s="74">
        <v>5247</v>
      </c>
      <c r="G209" s="77" t="s">
        <v>3996</v>
      </c>
      <c r="H209" s="74" t="s">
        <v>5034</v>
      </c>
      <c r="I209" s="75">
        <v>0</v>
      </c>
      <c r="J209" s="74" t="s">
        <v>3996</v>
      </c>
      <c r="K209" s="74" t="s">
        <v>928</v>
      </c>
      <c r="L209" s="74" t="s">
        <v>929</v>
      </c>
      <c r="M209" s="74" t="s">
        <v>9052</v>
      </c>
      <c r="N209" s="74" t="s">
        <v>7108</v>
      </c>
      <c r="O209" s="74" t="s">
        <v>7109</v>
      </c>
      <c r="P209" s="74" t="s">
        <v>8751</v>
      </c>
      <c r="Q209" s="74" t="s">
        <v>8699</v>
      </c>
      <c r="R209" s="74" t="s">
        <v>11073</v>
      </c>
    </row>
    <row r="210" spans="1:18" s="55" customFormat="1" ht="14.5" x14ac:dyDescent="0.35">
      <c r="A210" s="74" t="s">
        <v>8028</v>
      </c>
      <c r="B210" s="74" t="s">
        <v>10</v>
      </c>
      <c r="C210" s="74">
        <v>4458</v>
      </c>
      <c r="D210" s="76" t="s">
        <v>1149</v>
      </c>
      <c r="E210" s="74" t="s">
        <v>5138</v>
      </c>
      <c r="F210" s="74">
        <v>5965</v>
      </c>
      <c r="G210" s="77" t="s">
        <v>1152</v>
      </c>
      <c r="H210" s="74" t="s">
        <v>8029</v>
      </c>
      <c r="I210" s="75">
        <v>0.80541237113402009</v>
      </c>
      <c r="J210" s="74"/>
      <c r="K210" s="74"/>
      <c r="L210" s="74"/>
      <c r="M210" s="74"/>
      <c r="N210" s="74"/>
      <c r="O210" s="74"/>
      <c r="P210" s="74"/>
      <c r="Q210" s="74"/>
      <c r="R210" s="74"/>
    </row>
    <row r="211" spans="1:18" s="55" customFormat="1" ht="14.5" x14ac:dyDescent="0.35">
      <c r="A211" s="74" t="s">
        <v>7004</v>
      </c>
      <c r="B211" s="74" t="s">
        <v>6</v>
      </c>
      <c r="C211" s="74">
        <v>79055</v>
      </c>
      <c r="D211" s="76" t="s">
        <v>4261</v>
      </c>
      <c r="E211" s="74" t="s">
        <v>6757</v>
      </c>
      <c r="F211" s="74">
        <v>80463</v>
      </c>
      <c r="G211" s="77" t="s">
        <v>4262</v>
      </c>
      <c r="H211" s="74" t="s">
        <v>6758</v>
      </c>
      <c r="I211" s="75">
        <v>0.41176470588235198</v>
      </c>
      <c r="J211" s="74" t="s">
        <v>4262</v>
      </c>
      <c r="K211" s="74" t="s">
        <v>5315</v>
      </c>
      <c r="L211" s="74" t="s">
        <v>253</v>
      </c>
      <c r="M211" s="74" t="s">
        <v>6847</v>
      </c>
      <c r="N211" s="74" t="s">
        <v>251</v>
      </c>
      <c r="O211" s="74" t="s">
        <v>252</v>
      </c>
      <c r="P211" s="74" t="s">
        <v>8763</v>
      </c>
      <c r="Q211" s="74" t="s">
        <v>8699</v>
      </c>
      <c r="R211" s="74" t="s">
        <v>10945</v>
      </c>
    </row>
    <row r="212" spans="1:18" s="55" customFormat="1" ht="14.5" x14ac:dyDescent="0.35">
      <c r="A212" s="74" t="s">
        <v>6161</v>
      </c>
      <c r="B212" s="74" t="s">
        <v>6</v>
      </c>
      <c r="C212" s="74">
        <v>80200</v>
      </c>
      <c r="D212" s="76" t="s">
        <v>2356</v>
      </c>
      <c r="E212" s="74" t="s">
        <v>7577</v>
      </c>
      <c r="F212" s="74">
        <v>80202</v>
      </c>
      <c r="G212" s="77" t="s">
        <v>2358</v>
      </c>
      <c r="H212" s="74" t="s">
        <v>3186</v>
      </c>
      <c r="I212" s="75">
        <v>1</v>
      </c>
      <c r="J212" s="74"/>
      <c r="K212" s="74"/>
      <c r="L212" s="74"/>
      <c r="M212" s="74"/>
      <c r="N212" s="74"/>
      <c r="O212" s="74"/>
      <c r="P212" s="74"/>
      <c r="Q212" s="74"/>
      <c r="R212" s="74"/>
    </row>
    <row r="213" spans="1:18" s="55" customFormat="1" ht="14.5" x14ac:dyDescent="0.35">
      <c r="A213" s="74" t="s">
        <v>6254</v>
      </c>
      <c r="B213" s="74" t="s">
        <v>6</v>
      </c>
      <c r="C213" s="74">
        <v>79905</v>
      </c>
      <c r="D213" s="76" t="s">
        <v>4295</v>
      </c>
      <c r="E213" s="74" t="s">
        <v>7462</v>
      </c>
      <c r="F213" s="74">
        <v>79906</v>
      </c>
      <c r="G213" s="77" t="s">
        <v>4296</v>
      </c>
      <c r="H213" s="74" t="s">
        <v>2775</v>
      </c>
      <c r="I213" s="75">
        <v>0.84560143626570805</v>
      </c>
      <c r="J213" s="74" t="s">
        <v>4296</v>
      </c>
      <c r="K213" s="74" t="s">
        <v>295</v>
      </c>
      <c r="L213" s="74" t="s">
        <v>9057</v>
      </c>
      <c r="M213" s="74" t="s">
        <v>9058</v>
      </c>
      <c r="N213" s="74" t="s">
        <v>293</v>
      </c>
      <c r="O213" s="74" t="s">
        <v>294</v>
      </c>
      <c r="P213" s="74" t="s">
        <v>8723</v>
      </c>
      <c r="Q213" s="74" t="s">
        <v>8699</v>
      </c>
      <c r="R213" s="74" t="s">
        <v>11432</v>
      </c>
    </row>
    <row r="214" spans="1:18" s="55" customFormat="1" ht="14.5" x14ac:dyDescent="0.35">
      <c r="A214" s="74" t="s">
        <v>6112</v>
      </c>
      <c r="B214" s="74" t="s">
        <v>6</v>
      </c>
      <c r="C214" s="74">
        <v>4286</v>
      </c>
      <c r="D214" s="76" t="s">
        <v>2284</v>
      </c>
      <c r="E214" s="74" t="s">
        <v>3372</v>
      </c>
      <c r="F214" s="74">
        <v>5438</v>
      </c>
      <c r="G214" s="77" t="s">
        <v>2289</v>
      </c>
      <c r="H214" s="74" t="s">
        <v>3376</v>
      </c>
      <c r="I214" s="75">
        <v>0.68180054326736406</v>
      </c>
      <c r="J214" s="74" t="s">
        <v>2289</v>
      </c>
      <c r="K214" s="74" t="s">
        <v>1516</v>
      </c>
      <c r="L214" s="74" t="s">
        <v>9059</v>
      </c>
      <c r="M214" s="74" t="s">
        <v>9060</v>
      </c>
      <c r="N214" s="74" t="s">
        <v>1327</v>
      </c>
      <c r="O214" s="74" t="s">
        <v>1327</v>
      </c>
      <c r="P214" s="74" t="s">
        <v>8751</v>
      </c>
      <c r="Q214" s="74" t="s">
        <v>8699</v>
      </c>
      <c r="R214" s="74" t="s">
        <v>11295</v>
      </c>
    </row>
    <row r="215" spans="1:18" s="55" customFormat="1" ht="14.5" x14ac:dyDescent="0.35">
      <c r="A215" s="74" t="s">
        <v>7953</v>
      </c>
      <c r="B215" s="74" t="s">
        <v>7</v>
      </c>
      <c r="C215" s="74">
        <v>4379</v>
      </c>
      <c r="D215" s="76" t="s">
        <v>4373</v>
      </c>
      <c r="E215" s="74" t="s">
        <v>4546</v>
      </c>
      <c r="F215" s="74">
        <v>6049</v>
      </c>
      <c r="G215" s="77" t="s">
        <v>7760</v>
      </c>
      <c r="H215" s="74" t="s">
        <v>7541</v>
      </c>
      <c r="I215" s="75">
        <v>0</v>
      </c>
      <c r="J215" s="74" t="s">
        <v>7760</v>
      </c>
      <c r="K215" s="74" t="s">
        <v>7110</v>
      </c>
      <c r="L215" s="74" t="s">
        <v>9061</v>
      </c>
      <c r="M215" s="74" t="s">
        <v>9062</v>
      </c>
      <c r="N215" s="74" t="s">
        <v>7111</v>
      </c>
      <c r="O215" s="74" t="s">
        <v>7112</v>
      </c>
      <c r="P215" s="74" t="s">
        <v>8792</v>
      </c>
      <c r="Q215" s="74" t="s">
        <v>8699</v>
      </c>
      <c r="R215" s="74" t="s">
        <v>11479</v>
      </c>
    </row>
    <row r="216" spans="1:18" s="55" customFormat="1" ht="14.5" x14ac:dyDescent="0.35">
      <c r="A216" s="74" t="s">
        <v>7980</v>
      </c>
      <c r="B216" s="74" t="s">
        <v>11</v>
      </c>
      <c r="C216" s="74">
        <v>4470</v>
      </c>
      <c r="D216" s="76" t="s">
        <v>1187</v>
      </c>
      <c r="E216" s="74" t="s">
        <v>2776</v>
      </c>
      <c r="F216" s="74">
        <v>84659</v>
      </c>
      <c r="G216" s="77" t="s">
        <v>7807</v>
      </c>
      <c r="H216" s="74" t="s">
        <v>7808</v>
      </c>
      <c r="I216" s="75">
        <v>0.84375</v>
      </c>
      <c r="J216" s="74"/>
      <c r="K216" s="74"/>
      <c r="L216" s="74"/>
      <c r="M216" s="74"/>
      <c r="N216" s="74"/>
      <c r="O216" s="74"/>
      <c r="P216" s="74"/>
      <c r="Q216" s="74"/>
      <c r="R216" s="74"/>
    </row>
    <row r="217" spans="1:18" s="55" customFormat="1" ht="14.5" x14ac:dyDescent="0.35">
      <c r="A217" s="74" t="s">
        <v>6659</v>
      </c>
      <c r="B217" s="74" t="s">
        <v>11</v>
      </c>
      <c r="C217" s="74">
        <v>4470</v>
      </c>
      <c r="D217" s="76" t="s">
        <v>1187</v>
      </c>
      <c r="E217" s="74" t="s">
        <v>2776</v>
      </c>
      <c r="F217" s="74">
        <v>6098</v>
      </c>
      <c r="G217" s="77" t="s">
        <v>1188</v>
      </c>
      <c r="H217" s="74" t="s">
        <v>2777</v>
      </c>
      <c r="I217" s="75">
        <v>0.76319543509272458</v>
      </c>
      <c r="J217" s="74"/>
      <c r="K217" s="74"/>
      <c r="L217" s="74"/>
      <c r="M217" s="74"/>
      <c r="N217" s="74"/>
      <c r="O217" s="74"/>
      <c r="P217" s="74"/>
      <c r="Q217" s="74"/>
      <c r="R217" s="74"/>
    </row>
    <row r="218" spans="1:18" s="55" customFormat="1" ht="14.5" x14ac:dyDescent="0.35">
      <c r="A218" s="74" t="s">
        <v>6661</v>
      </c>
      <c r="B218" s="74" t="s">
        <v>11</v>
      </c>
      <c r="C218" s="74">
        <v>4470</v>
      </c>
      <c r="D218" s="76" t="s">
        <v>1187</v>
      </c>
      <c r="E218" s="74" t="s">
        <v>2776</v>
      </c>
      <c r="F218" s="74">
        <v>6100</v>
      </c>
      <c r="G218" s="77" t="s">
        <v>1190</v>
      </c>
      <c r="H218" s="74" t="s">
        <v>2778</v>
      </c>
      <c r="I218" s="75">
        <v>0.61764705882352933</v>
      </c>
      <c r="J218" s="74"/>
      <c r="K218" s="74"/>
      <c r="L218" s="74"/>
      <c r="M218" s="74"/>
      <c r="N218" s="74"/>
      <c r="O218" s="74"/>
      <c r="P218" s="74"/>
      <c r="Q218" s="74"/>
      <c r="R218" s="74"/>
    </row>
    <row r="219" spans="1:18" s="55" customFormat="1" ht="14.5" x14ac:dyDescent="0.35">
      <c r="A219" s="74" t="s">
        <v>6660</v>
      </c>
      <c r="B219" s="74" t="s">
        <v>11</v>
      </c>
      <c r="C219" s="74">
        <v>4470</v>
      </c>
      <c r="D219" s="76" t="s">
        <v>1187</v>
      </c>
      <c r="E219" s="74" t="s">
        <v>2776</v>
      </c>
      <c r="F219" s="74">
        <v>6099</v>
      </c>
      <c r="G219" s="77" t="s">
        <v>1189</v>
      </c>
      <c r="H219" s="74" t="s">
        <v>2779</v>
      </c>
      <c r="I219" s="75">
        <v>0.73107049608355035</v>
      </c>
      <c r="J219" s="74"/>
      <c r="K219" s="74"/>
      <c r="L219" s="74"/>
      <c r="M219" s="74"/>
      <c r="N219" s="74"/>
      <c r="O219" s="74"/>
      <c r="P219" s="74"/>
      <c r="Q219" s="74"/>
      <c r="R219" s="74"/>
    </row>
    <row r="220" spans="1:18" s="55" customFormat="1" ht="14.5" x14ac:dyDescent="0.35">
      <c r="A220" s="74" t="s">
        <v>6168</v>
      </c>
      <c r="B220" s="74" t="s">
        <v>6</v>
      </c>
      <c r="C220" s="74">
        <v>87694</v>
      </c>
      <c r="D220" s="76" t="s">
        <v>2366</v>
      </c>
      <c r="E220" s="74" t="s">
        <v>4152</v>
      </c>
      <c r="F220" s="74">
        <v>87695</v>
      </c>
      <c r="G220" s="77" t="s">
        <v>2367</v>
      </c>
      <c r="H220" s="74" t="s">
        <v>4153</v>
      </c>
      <c r="I220" s="75">
        <v>1</v>
      </c>
      <c r="J220" s="74"/>
      <c r="K220" s="74"/>
      <c r="L220" s="74"/>
      <c r="M220" s="74"/>
      <c r="N220" s="74"/>
      <c r="O220" s="74"/>
      <c r="P220" s="74"/>
      <c r="Q220" s="74"/>
      <c r="R220" s="74"/>
    </row>
    <row r="221" spans="1:18" s="55" customFormat="1" ht="14.5" x14ac:dyDescent="0.35">
      <c r="A221" s="74" t="s">
        <v>7743</v>
      </c>
      <c r="B221" s="74" t="s">
        <v>6</v>
      </c>
      <c r="C221" s="74">
        <v>4241</v>
      </c>
      <c r="D221" s="76" t="s">
        <v>3782</v>
      </c>
      <c r="E221" s="74" t="s">
        <v>2833</v>
      </c>
      <c r="F221" s="74">
        <v>5074</v>
      </c>
      <c r="G221" s="77" t="s">
        <v>7754</v>
      </c>
      <c r="H221" s="74" t="s">
        <v>2837</v>
      </c>
      <c r="I221" s="75">
        <v>0.84105960264900603</v>
      </c>
      <c r="J221" s="74" t="s">
        <v>7754</v>
      </c>
      <c r="K221" s="74" t="s">
        <v>2002</v>
      </c>
      <c r="L221" s="74" t="s">
        <v>9063</v>
      </c>
      <c r="M221" s="74" t="s">
        <v>9064</v>
      </c>
      <c r="N221" s="74" t="s">
        <v>2003</v>
      </c>
      <c r="O221" s="74" t="s">
        <v>7113</v>
      </c>
      <c r="P221" s="74" t="s">
        <v>8751</v>
      </c>
      <c r="Q221" s="74" t="s">
        <v>8699</v>
      </c>
      <c r="R221" s="74" t="s">
        <v>10868</v>
      </c>
    </row>
    <row r="222" spans="1:18" s="55" customFormat="1" ht="14.5" x14ac:dyDescent="0.35">
      <c r="A222" s="74" t="s">
        <v>5676</v>
      </c>
      <c r="B222" s="74" t="s">
        <v>6</v>
      </c>
      <c r="C222" s="74">
        <v>4239</v>
      </c>
      <c r="D222" s="76" t="s">
        <v>3702</v>
      </c>
      <c r="E222" s="74" t="s">
        <v>4704</v>
      </c>
      <c r="F222" s="74">
        <v>90124</v>
      </c>
      <c r="G222" s="77" t="s">
        <v>3740</v>
      </c>
      <c r="H222" s="74" t="s">
        <v>3295</v>
      </c>
      <c r="I222" s="75">
        <v>0.13381995133819921</v>
      </c>
      <c r="J222" s="74" t="s">
        <v>3740</v>
      </c>
      <c r="K222" s="74" t="s">
        <v>751</v>
      </c>
      <c r="L222" s="74" t="s">
        <v>9065</v>
      </c>
      <c r="M222" s="74" t="s">
        <v>9066</v>
      </c>
      <c r="N222" s="74" t="s">
        <v>1327</v>
      </c>
      <c r="O222" s="74" t="s">
        <v>1327</v>
      </c>
      <c r="P222" s="74" t="s">
        <v>8722</v>
      </c>
      <c r="Q222" s="74" t="s">
        <v>8699</v>
      </c>
      <c r="R222" s="74" t="s">
        <v>10822</v>
      </c>
    </row>
    <row r="223" spans="1:18" s="55" customFormat="1" ht="14.5" x14ac:dyDescent="0.35">
      <c r="A223" s="74" t="s">
        <v>6673</v>
      </c>
      <c r="B223" s="74" t="s">
        <v>11</v>
      </c>
      <c r="C223" s="74">
        <v>4484</v>
      </c>
      <c r="D223" s="76" t="s">
        <v>1211</v>
      </c>
      <c r="E223" s="74" t="s">
        <v>2780</v>
      </c>
      <c r="F223" s="74">
        <v>6119</v>
      </c>
      <c r="G223" s="77" t="s">
        <v>1212</v>
      </c>
      <c r="H223" s="74" t="s">
        <v>2781</v>
      </c>
      <c r="I223" s="75">
        <v>0.84210526315789425</v>
      </c>
      <c r="J223" s="74"/>
      <c r="K223" s="74"/>
      <c r="L223" s="74"/>
      <c r="M223" s="74"/>
      <c r="N223" s="74"/>
      <c r="O223" s="74"/>
      <c r="P223" s="74"/>
      <c r="Q223" s="74"/>
      <c r="R223" s="74"/>
    </row>
    <row r="224" spans="1:18" s="55" customFormat="1" ht="14.5" x14ac:dyDescent="0.35">
      <c r="A224" s="74" t="s">
        <v>6093</v>
      </c>
      <c r="B224" s="74" t="s">
        <v>6</v>
      </c>
      <c r="C224" s="74">
        <v>4283</v>
      </c>
      <c r="D224" s="76" t="s">
        <v>2258</v>
      </c>
      <c r="E224" s="74" t="s">
        <v>4859</v>
      </c>
      <c r="F224" s="74">
        <v>79265</v>
      </c>
      <c r="G224" s="77" t="s">
        <v>2265</v>
      </c>
      <c r="H224" s="74" t="s">
        <v>4861</v>
      </c>
      <c r="I224" s="75">
        <v>0.50749711649365536</v>
      </c>
      <c r="J224" s="74" t="s">
        <v>2265</v>
      </c>
      <c r="K224" s="74" t="s">
        <v>1490</v>
      </c>
      <c r="L224" s="74" t="s">
        <v>9068</v>
      </c>
      <c r="M224" s="74" t="s">
        <v>9069</v>
      </c>
      <c r="N224" s="74" t="s">
        <v>1327</v>
      </c>
      <c r="O224" s="74" t="s">
        <v>1327</v>
      </c>
      <c r="P224" s="74" t="s">
        <v>8702</v>
      </c>
      <c r="Q224" s="74" t="s">
        <v>8699</v>
      </c>
      <c r="R224" s="74" t="s">
        <v>11274</v>
      </c>
    </row>
    <row r="225" spans="1:18" s="55" customFormat="1" ht="14.5" x14ac:dyDescent="0.35">
      <c r="A225" s="74" t="s">
        <v>6338</v>
      </c>
      <c r="B225" s="74" t="s">
        <v>4211</v>
      </c>
      <c r="C225" s="74">
        <v>4394</v>
      </c>
      <c r="D225" s="76" t="s">
        <v>4416</v>
      </c>
      <c r="E225" s="74" t="s">
        <v>4613</v>
      </c>
      <c r="F225" s="74">
        <v>5635</v>
      </c>
      <c r="G225" s="77" t="s">
        <v>4418</v>
      </c>
      <c r="H225" s="74" t="s">
        <v>4615</v>
      </c>
      <c r="I225" s="75">
        <v>0</v>
      </c>
      <c r="J225" s="74" t="s">
        <v>4418</v>
      </c>
      <c r="K225" s="74" t="s">
        <v>149</v>
      </c>
      <c r="L225" s="74" t="s">
        <v>151</v>
      </c>
      <c r="M225" s="74" t="s">
        <v>8872</v>
      </c>
      <c r="N225" s="74" t="s">
        <v>1327</v>
      </c>
      <c r="O225" s="74" t="s">
        <v>1327</v>
      </c>
      <c r="P225" s="74" t="s">
        <v>8773</v>
      </c>
      <c r="Q225" s="74" t="s">
        <v>8699</v>
      </c>
      <c r="R225" s="74" t="s">
        <v>11496</v>
      </c>
    </row>
    <row r="226" spans="1:18" s="55" customFormat="1" ht="14.5" x14ac:dyDescent="0.35">
      <c r="A226" s="74" t="s">
        <v>5386</v>
      </c>
      <c r="B226" s="74" t="s">
        <v>0</v>
      </c>
      <c r="C226" s="74">
        <v>4158</v>
      </c>
      <c r="D226" s="76" t="s">
        <v>1749</v>
      </c>
      <c r="E226" s="74" t="s">
        <v>5093</v>
      </c>
      <c r="F226" s="74">
        <v>4733</v>
      </c>
      <c r="G226" s="77" t="s">
        <v>1752</v>
      </c>
      <c r="H226" s="74" t="s">
        <v>5094</v>
      </c>
      <c r="I226" s="75">
        <v>0</v>
      </c>
      <c r="J226" s="74" t="s">
        <v>1752</v>
      </c>
      <c r="K226" s="74" t="s">
        <v>1359</v>
      </c>
      <c r="L226" s="74" t="s">
        <v>1360</v>
      </c>
      <c r="M226" s="74" t="s">
        <v>9070</v>
      </c>
      <c r="N226" s="74" t="s">
        <v>7114</v>
      </c>
      <c r="O226" s="74" t="s">
        <v>7115</v>
      </c>
      <c r="P226" s="74" t="s">
        <v>8710</v>
      </c>
      <c r="Q226" s="74" t="s">
        <v>8699</v>
      </c>
      <c r="R226" s="74" t="s">
        <v>10573</v>
      </c>
    </row>
    <row r="227" spans="1:18" s="55" customFormat="1" ht="14.5" x14ac:dyDescent="0.35">
      <c r="A227" s="74" t="s">
        <v>6478</v>
      </c>
      <c r="B227" s="74" t="s">
        <v>8</v>
      </c>
      <c r="C227" s="74">
        <v>4406</v>
      </c>
      <c r="D227" s="76" t="s">
        <v>2672</v>
      </c>
      <c r="E227" s="74" t="s">
        <v>5179</v>
      </c>
      <c r="F227" s="74">
        <v>5808</v>
      </c>
      <c r="G227" s="77" t="s">
        <v>2692</v>
      </c>
      <c r="H227" s="74" t="s">
        <v>5182</v>
      </c>
      <c r="I227" s="75">
        <v>0.24907749077490701</v>
      </c>
      <c r="J227" s="74"/>
      <c r="K227" s="74"/>
      <c r="L227" s="74"/>
      <c r="M227" s="74"/>
      <c r="N227" s="74"/>
      <c r="O227" s="74"/>
      <c r="P227" s="74"/>
      <c r="Q227" s="74"/>
      <c r="R227" s="74"/>
    </row>
    <row r="228" spans="1:18" s="55" customFormat="1" ht="14.5" x14ac:dyDescent="0.35">
      <c r="A228" s="74" t="s">
        <v>5619</v>
      </c>
      <c r="B228" s="74" t="s">
        <v>6</v>
      </c>
      <c r="C228" s="74">
        <v>4237</v>
      </c>
      <c r="D228" s="76" t="s">
        <v>3660</v>
      </c>
      <c r="E228" s="74" t="s">
        <v>4667</v>
      </c>
      <c r="F228" s="74">
        <v>5007</v>
      </c>
      <c r="G228" s="77" t="s">
        <v>3679</v>
      </c>
      <c r="H228" s="74" t="s">
        <v>2928</v>
      </c>
      <c r="I228" s="75">
        <v>0.46273291925465798</v>
      </c>
      <c r="J228" s="74" t="s">
        <v>3679</v>
      </c>
      <c r="K228" s="74" t="s">
        <v>652</v>
      </c>
      <c r="L228" s="74" t="s">
        <v>9071</v>
      </c>
      <c r="M228" s="74" t="s">
        <v>9072</v>
      </c>
      <c r="N228" s="74" t="s">
        <v>7116</v>
      </c>
      <c r="O228" s="74" t="s">
        <v>7117</v>
      </c>
      <c r="P228" s="74" t="s">
        <v>8723</v>
      </c>
      <c r="Q228" s="74" t="s">
        <v>8699</v>
      </c>
      <c r="R228" s="74" t="s">
        <v>10763</v>
      </c>
    </row>
    <row r="229" spans="1:18" s="55" customFormat="1" ht="14.5" x14ac:dyDescent="0.35">
      <c r="A229" s="74" t="s">
        <v>7922</v>
      </c>
      <c r="B229" s="74" t="s">
        <v>6</v>
      </c>
      <c r="C229" s="74">
        <v>4243</v>
      </c>
      <c r="D229" s="76" t="s">
        <v>3857</v>
      </c>
      <c r="E229" s="74" t="s">
        <v>4120</v>
      </c>
      <c r="F229" s="74">
        <v>89600</v>
      </c>
      <c r="G229" s="77" t="s">
        <v>7824</v>
      </c>
      <c r="H229" s="74" t="s">
        <v>7486</v>
      </c>
      <c r="I229" s="75">
        <v>0.23676012461059132</v>
      </c>
      <c r="J229" s="74" t="s">
        <v>7824</v>
      </c>
      <c r="K229" s="74" t="s">
        <v>7118</v>
      </c>
      <c r="L229" s="74" t="s">
        <v>9073</v>
      </c>
      <c r="M229" s="74" t="s">
        <v>9074</v>
      </c>
      <c r="N229" s="74" t="s">
        <v>1327</v>
      </c>
      <c r="O229" s="74" t="s">
        <v>1327</v>
      </c>
      <c r="P229" s="74" t="s">
        <v>8763</v>
      </c>
      <c r="Q229" s="74" t="s">
        <v>8699</v>
      </c>
      <c r="R229" s="74" t="s">
        <v>10956</v>
      </c>
    </row>
    <row r="230" spans="1:18" s="55" customFormat="1" ht="14.5" x14ac:dyDescent="0.35">
      <c r="A230" s="74" t="s">
        <v>7676</v>
      </c>
      <c r="B230" s="74" t="s">
        <v>6</v>
      </c>
      <c r="C230" s="74">
        <v>4239</v>
      </c>
      <c r="D230" s="76" t="s">
        <v>3702</v>
      </c>
      <c r="E230" s="74" t="s">
        <v>4704</v>
      </c>
      <c r="F230" s="74">
        <v>79829</v>
      </c>
      <c r="G230" s="77" t="s">
        <v>3731</v>
      </c>
      <c r="H230" s="74" t="s">
        <v>7504</v>
      </c>
      <c r="I230" s="75">
        <v>0.32147093712929953</v>
      </c>
      <c r="J230" s="74" t="s">
        <v>3731</v>
      </c>
      <c r="K230" s="74" t="s">
        <v>7119</v>
      </c>
      <c r="L230" s="74" t="s">
        <v>9075</v>
      </c>
      <c r="M230" s="74" t="s">
        <v>9076</v>
      </c>
      <c r="N230" s="74" t="s">
        <v>1327</v>
      </c>
      <c r="O230" s="74" t="s">
        <v>1327</v>
      </c>
      <c r="P230" s="74" t="s">
        <v>8738</v>
      </c>
      <c r="Q230" s="74" t="s">
        <v>8699</v>
      </c>
      <c r="R230" s="74" t="s">
        <v>10814</v>
      </c>
    </row>
    <row r="231" spans="1:18" s="55" customFormat="1" ht="14.5" x14ac:dyDescent="0.35">
      <c r="A231" s="74" t="s">
        <v>5835</v>
      </c>
      <c r="B231" s="74" t="s">
        <v>6</v>
      </c>
      <c r="C231" s="74">
        <v>4246</v>
      </c>
      <c r="D231" s="76" t="s">
        <v>3891</v>
      </c>
      <c r="E231" s="74" t="s">
        <v>3531</v>
      </c>
      <c r="F231" s="74">
        <v>88399</v>
      </c>
      <c r="G231" s="77" t="s">
        <v>3921</v>
      </c>
      <c r="H231" s="74" t="s">
        <v>3548</v>
      </c>
      <c r="I231" s="75">
        <v>0.18883610451306321</v>
      </c>
      <c r="J231" s="74" t="s">
        <v>3921</v>
      </c>
      <c r="K231" s="74" t="s">
        <v>9077</v>
      </c>
      <c r="L231" s="74" t="s">
        <v>9078</v>
      </c>
      <c r="M231" s="74" t="s">
        <v>9079</v>
      </c>
      <c r="N231" s="74" t="s">
        <v>873</v>
      </c>
      <c r="O231" s="74" t="s">
        <v>1327</v>
      </c>
      <c r="P231" s="74" t="s">
        <v>8700</v>
      </c>
      <c r="Q231" s="74" t="s">
        <v>8699</v>
      </c>
      <c r="R231" s="74" t="s">
        <v>11004</v>
      </c>
    </row>
    <row r="232" spans="1:18" s="55" customFormat="1" ht="14.5" x14ac:dyDescent="0.35">
      <c r="A232" s="74" t="s">
        <v>6148</v>
      </c>
      <c r="B232" s="74" t="s">
        <v>6</v>
      </c>
      <c r="C232" s="74">
        <v>79302</v>
      </c>
      <c r="D232" s="76" t="s">
        <v>2333</v>
      </c>
      <c r="E232" s="74" t="s">
        <v>2782</v>
      </c>
      <c r="F232" s="74">
        <v>79303</v>
      </c>
      <c r="G232" s="77" t="s">
        <v>2334</v>
      </c>
      <c r="H232" s="74" t="s">
        <v>2782</v>
      </c>
      <c r="I232" s="75">
        <v>1</v>
      </c>
      <c r="J232" s="74"/>
      <c r="K232" s="74"/>
      <c r="L232" s="74"/>
      <c r="M232" s="74"/>
      <c r="N232" s="74"/>
      <c r="O232" s="74"/>
      <c r="P232" s="74"/>
      <c r="Q232" s="74"/>
      <c r="R232" s="74"/>
    </row>
    <row r="233" spans="1:18" s="55" customFormat="1" ht="14.5" x14ac:dyDescent="0.35">
      <c r="A233" s="74" t="s">
        <v>6502</v>
      </c>
      <c r="B233" s="74" t="s">
        <v>8</v>
      </c>
      <c r="C233" s="74">
        <v>4410</v>
      </c>
      <c r="D233" s="76" t="s">
        <v>2719</v>
      </c>
      <c r="E233" s="74" t="s">
        <v>4990</v>
      </c>
      <c r="F233" s="74">
        <v>5835</v>
      </c>
      <c r="G233" s="77" t="s">
        <v>2723</v>
      </c>
      <c r="H233" s="74" t="s">
        <v>4991</v>
      </c>
      <c r="I233" s="75">
        <v>0.17005076142131909</v>
      </c>
      <c r="J233" s="74"/>
      <c r="K233" s="74"/>
      <c r="L233" s="74"/>
      <c r="M233" s="74"/>
      <c r="N233" s="74"/>
      <c r="O233" s="74"/>
      <c r="P233" s="74"/>
      <c r="Q233" s="74"/>
      <c r="R233" s="74"/>
    </row>
    <row r="234" spans="1:18" s="55" customFormat="1" ht="14.5" x14ac:dyDescent="0.35">
      <c r="A234" s="74" t="s">
        <v>7740</v>
      </c>
      <c r="B234" s="74" t="s">
        <v>11</v>
      </c>
      <c r="C234" s="74">
        <v>10970</v>
      </c>
      <c r="D234" s="76" t="s">
        <v>8030</v>
      </c>
      <c r="E234" s="74" t="s">
        <v>8031</v>
      </c>
      <c r="F234" s="74">
        <v>92234</v>
      </c>
      <c r="G234" s="77" t="s">
        <v>7654</v>
      </c>
      <c r="H234" s="74" t="s">
        <v>7449</v>
      </c>
      <c r="I234" s="75">
        <v>0.59999999999999798</v>
      </c>
      <c r="J234" s="74"/>
      <c r="K234" s="74"/>
      <c r="L234" s="74"/>
      <c r="M234" s="74"/>
      <c r="N234" s="74"/>
      <c r="O234" s="74"/>
      <c r="P234" s="74"/>
      <c r="Q234" s="74"/>
      <c r="R234" s="74"/>
    </row>
    <row r="235" spans="1:18" s="55" customFormat="1" ht="14.5" x14ac:dyDescent="0.35">
      <c r="A235" s="74" t="s">
        <v>5850</v>
      </c>
      <c r="B235" s="74" t="s">
        <v>6</v>
      </c>
      <c r="C235" s="74">
        <v>4256</v>
      </c>
      <c r="D235" s="76" t="s">
        <v>3945</v>
      </c>
      <c r="E235" s="74" t="s">
        <v>2800</v>
      </c>
      <c r="F235" s="74">
        <v>5196</v>
      </c>
      <c r="G235" s="77" t="s">
        <v>3947</v>
      </c>
      <c r="H235" s="74" t="s">
        <v>2801</v>
      </c>
      <c r="I235" s="75">
        <v>0.90251107828655752</v>
      </c>
      <c r="J235" s="74" t="s">
        <v>3947</v>
      </c>
      <c r="K235" s="74" t="s">
        <v>2496</v>
      </c>
      <c r="L235" s="74" t="s">
        <v>9082</v>
      </c>
      <c r="M235" s="74" t="s">
        <v>9083</v>
      </c>
      <c r="N235" s="74" t="s">
        <v>6856</v>
      </c>
      <c r="O235" s="74" t="s">
        <v>1327</v>
      </c>
      <c r="P235" s="74" t="s">
        <v>8751</v>
      </c>
      <c r="Q235" s="74" t="s">
        <v>8699</v>
      </c>
      <c r="R235" s="74" t="s">
        <v>11023</v>
      </c>
    </row>
    <row r="236" spans="1:18" s="55" customFormat="1" ht="14.5" x14ac:dyDescent="0.35">
      <c r="A236" s="74" t="s">
        <v>6330</v>
      </c>
      <c r="B236" s="74" t="s">
        <v>4211</v>
      </c>
      <c r="C236" s="74">
        <v>4392</v>
      </c>
      <c r="D236" s="76" t="s">
        <v>4407</v>
      </c>
      <c r="E236" s="74" t="s">
        <v>4582</v>
      </c>
      <c r="F236" s="74">
        <v>5623</v>
      </c>
      <c r="G236" s="77" t="s">
        <v>4409</v>
      </c>
      <c r="H236" s="74" t="s">
        <v>4583</v>
      </c>
      <c r="I236" s="75">
        <v>0.55462184873949572</v>
      </c>
      <c r="J236" s="74" t="s">
        <v>4409</v>
      </c>
      <c r="K236" s="74" t="s">
        <v>136</v>
      </c>
      <c r="L236" s="74" t="s">
        <v>9084</v>
      </c>
      <c r="M236" s="74" t="s">
        <v>9085</v>
      </c>
      <c r="N236" s="74" t="s">
        <v>137</v>
      </c>
      <c r="O236" s="74" t="s">
        <v>138</v>
      </c>
      <c r="P236" s="74" t="s">
        <v>8727</v>
      </c>
      <c r="Q236" s="74" t="s">
        <v>8699</v>
      </c>
      <c r="R236" s="74" t="s">
        <v>11493</v>
      </c>
    </row>
    <row r="237" spans="1:18" s="55" customFormat="1" ht="14.5" x14ac:dyDescent="0.35">
      <c r="A237" s="74" t="s">
        <v>8032</v>
      </c>
      <c r="B237" s="74" t="s">
        <v>6</v>
      </c>
      <c r="C237" s="74">
        <v>79207</v>
      </c>
      <c r="D237" s="76" t="s">
        <v>72</v>
      </c>
      <c r="E237" s="74" t="s">
        <v>5251</v>
      </c>
      <c r="F237" s="74">
        <v>80430</v>
      </c>
      <c r="G237" s="77" t="s">
        <v>8033</v>
      </c>
      <c r="H237" s="74" t="s">
        <v>8034</v>
      </c>
      <c r="I237" s="75">
        <v>0.81944444444444364</v>
      </c>
      <c r="J237" s="74" t="s">
        <v>8033</v>
      </c>
      <c r="K237" s="74" t="s">
        <v>8035</v>
      </c>
      <c r="L237" s="74" t="s">
        <v>560</v>
      </c>
      <c r="M237" s="74" t="s">
        <v>9087</v>
      </c>
      <c r="N237" s="74" t="s">
        <v>1327</v>
      </c>
      <c r="O237" s="74" t="s">
        <v>1327</v>
      </c>
      <c r="P237" s="74" t="s">
        <v>8751</v>
      </c>
      <c r="Q237" s="74" t="s">
        <v>8699</v>
      </c>
      <c r="R237" s="74" t="s">
        <v>11359</v>
      </c>
    </row>
    <row r="238" spans="1:18" s="55" customFormat="1" ht="14.5" x14ac:dyDescent="0.35">
      <c r="A238" s="74" t="s">
        <v>6182</v>
      </c>
      <c r="B238" s="74" t="s">
        <v>6</v>
      </c>
      <c r="C238" s="74">
        <v>79207</v>
      </c>
      <c r="D238" s="76" t="s">
        <v>72</v>
      </c>
      <c r="E238" s="74" t="s">
        <v>5251</v>
      </c>
      <c r="F238" s="74">
        <v>79129</v>
      </c>
      <c r="G238" s="77" t="s">
        <v>36</v>
      </c>
      <c r="H238" s="74" t="s">
        <v>5250</v>
      </c>
      <c r="I238" s="75">
        <v>0.60869565217391253</v>
      </c>
      <c r="J238" s="74" t="s">
        <v>36</v>
      </c>
      <c r="K238" s="74" t="s">
        <v>559</v>
      </c>
      <c r="L238" s="74" t="s">
        <v>560</v>
      </c>
      <c r="M238" s="74" t="s">
        <v>9087</v>
      </c>
      <c r="N238" s="74" t="s">
        <v>561</v>
      </c>
      <c r="O238" s="74" t="s">
        <v>562</v>
      </c>
      <c r="P238" s="74" t="s">
        <v>8751</v>
      </c>
      <c r="Q238" s="74" t="s">
        <v>8699</v>
      </c>
      <c r="R238" s="74" t="s">
        <v>11359</v>
      </c>
    </row>
    <row r="239" spans="1:18" s="55" customFormat="1" ht="14.5" x14ac:dyDescent="0.35">
      <c r="A239" s="74" t="s">
        <v>7697</v>
      </c>
      <c r="B239" s="74" t="s">
        <v>6</v>
      </c>
      <c r="C239" s="74">
        <v>4263</v>
      </c>
      <c r="D239" s="76" t="s">
        <v>4029</v>
      </c>
      <c r="E239" s="74" t="s">
        <v>4947</v>
      </c>
      <c r="F239" s="74">
        <v>80050</v>
      </c>
      <c r="G239" s="77" t="s">
        <v>2391</v>
      </c>
      <c r="H239" s="74" t="s">
        <v>7480</v>
      </c>
      <c r="I239" s="75">
        <v>0.76950354609928984</v>
      </c>
      <c r="J239" s="74" t="s">
        <v>2391</v>
      </c>
      <c r="K239" s="74" t="s">
        <v>7120</v>
      </c>
      <c r="L239" s="74" t="s">
        <v>558</v>
      </c>
      <c r="M239" s="74" t="s">
        <v>9088</v>
      </c>
      <c r="N239" s="74" t="s">
        <v>1327</v>
      </c>
      <c r="O239" s="74" t="s">
        <v>1327</v>
      </c>
      <c r="P239" s="74" t="s">
        <v>8751</v>
      </c>
      <c r="Q239" s="74" t="s">
        <v>8699</v>
      </c>
      <c r="R239" s="74" t="s">
        <v>11358</v>
      </c>
    </row>
    <row r="240" spans="1:18" s="55" customFormat="1" ht="14.5" x14ac:dyDescent="0.35">
      <c r="A240" s="74" t="s">
        <v>6114</v>
      </c>
      <c r="B240" s="74" t="s">
        <v>6</v>
      </c>
      <c r="C240" s="74">
        <v>4286</v>
      </c>
      <c r="D240" s="76" t="s">
        <v>2284</v>
      </c>
      <c r="E240" s="74" t="s">
        <v>3372</v>
      </c>
      <c r="F240" s="74">
        <v>5440</v>
      </c>
      <c r="G240" s="77" t="s">
        <v>2291</v>
      </c>
      <c r="H240" s="74" t="s">
        <v>3377</v>
      </c>
      <c r="I240" s="75">
        <v>0.70087036188731022</v>
      </c>
      <c r="J240" s="74" t="s">
        <v>2291</v>
      </c>
      <c r="K240" s="74" t="s">
        <v>1518</v>
      </c>
      <c r="L240" s="74" t="s">
        <v>9089</v>
      </c>
      <c r="M240" s="74" t="s">
        <v>9090</v>
      </c>
      <c r="N240" s="74" t="s">
        <v>1327</v>
      </c>
      <c r="O240" s="74" t="s">
        <v>1327</v>
      </c>
      <c r="P240" s="74" t="s">
        <v>8751</v>
      </c>
      <c r="Q240" s="74" t="s">
        <v>8699</v>
      </c>
      <c r="R240" s="74" t="s">
        <v>11297</v>
      </c>
    </row>
    <row r="241" spans="1:18" s="55" customFormat="1" ht="14.5" x14ac:dyDescent="0.35">
      <c r="A241" s="74" t="s">
        <v>7750</v>
      </c>
      <c r="B241" s="74" t="s">
        <v>1</v>
      </c>
      <c r="C241" s="74">
        <v>4175</v>
      </c>
      <c r="D241" s="76" t="s">
        <v>1825</v>
      </c>
      <c r="E241" s="74" t="s">
        <v>2923</v>
      </c>
      <c r="F241" s="74">
        <v>4776</v>
      </c>
      <c r="G241" s="77" t="s">
        <v>7765</v>
      </c>
      <c r="H241" s="74" t="s">
        <v>2926</v>
      </c>
      <c r="I241" s="75">
        <v>0</v>
      </c>
      <c r="J241" s="74" t="s">
        <v>7765</v>
      </c>
      <c r="K241" s="74" t="s">
        <v>3036</v>
      </c>
      <c r="L241" s="74" t="s">
        <v>9091</v>
      </c>
      <c r="M241" s="74" t="s">
        <v>9092</v>
      </c>
      <c r="N241" s="74" t="s">
        <v>1327</v>
      </c>
      <c r="O241" s="74" t="s">
        <v>1327</v>
      </c>
      <c r="P241" s="74" t="s">
        <v>8808</v>
      </c>
      <c r="Q241" s="74" t="s">
        <v>8699</v>
      </c>
      <c r="R241" s="74" t="s">
        <v>10599</v>
      </c>
    </row>
    <row r="242" spans="1:18" s="55" customFormat="1" ht="14.5" x14ac:dyDescent="0.35">
      <c r="A242" s="74" t="s">
        <v>5863</v>
      </c>
      <c r="B242" s="74" t="s">
        <v>6</v>
      </c>
      <c r="C242" s="74">
        <v>4258</v>
      </c>
      <c r="D242" s="76" t="s">
        <v>3962</v>
      </c>
      <c r="E242" s="74" t="s">
        <v>3158</v>
      </c>
      <c r="F242" s="74">
        <v>5212</v>
      </c>
      <c r="G242" s="77" t="s">
        <v>3964</v>
      </c>
      <c r="H242" s="74" t="s">
        <v>4188</v>
      </c>
      <c r="I242" s="75">
        <v>0.78292682926829227</v>
      </c>
      <c r="J242" s="74" t="s">
        <v>3964</v>
      </c>
      <c r="K242" s="74" t="s">
        <v>2518</v>
      </c>
      <c r="L242" s="74" t="s">
        <v>2519</v>
      </c>
      <c r="M242" s="74" t="s">
        <v>9093</v>
      </c>
      <c r="N242" s="74" t="s">
        <v>1327</v>
      </c>
      <c r="O242" s="74" t="s">
        <v>1327</v>
      </c>
      <c r="P242" s="74" t="s">
        <v>8765</v>
      </c>
      <c r="Q242" s="74" t="s">
        <v>8699</v>
      </c>
      <c r="R242" s="74" t="s">
        <v>11040</v>
      </c>
    </row>
    <row r="243" spans="1:18" s="55" customFormat="1" ht="14.5" x14ac:dyDescent="0.35">
      <c r="A243" s="74" t="s">
        <v>6049</v>
      </c>
      <c r="B243" s="74" t="s">
        <v>6</v>
      </c>
      <c r="C243" s="74">
        <v>4280</v>
      </c>
      <c r="D243" s="76" t="s">
        <v>2212</v>
      </c>
      <c r="E243" s="74" t="s">
        <v>4898</v>
      </c>
      <c r="F243" s="74">
        <v>6030</v>
      </c>
      <c r="G243" s="77" t="s">
        <v>2217</v>
      </c>
      <c r="H243" s="74" t="s">
        <v>4902</v>
      </c>
      <c r="I243" s="75">
        <v>0.96515151515151487</v>
      </c>
      <c r="J243" s="74" t="s">
        <v>2217</v>
      </c>
      <c r="K243" s="74" t="s">
        <v>1407</v>
      </c>
      <c r="L243" s="74" t="s">
        <v>9094</v>
      </c>
      <c r="M243" s="74" t="s">
        <v>9095</v>
      </c>
      <c r="N243" s="74" t="s">
        <v>1408</v>
      </c>
      <c r="O243" s="74" t="s">
        <v>1409</v>
      </c>
      <c r="P243" s="74" t="s">
        <v>8723</v>
      </c>
      <c r="Q243" s="74" t="s">
        <v>8699</v>
      </c>
      <c r="R243" s="74" t="s">
        <v>11239</v>
      </c>
    </row>
    <row r="244" spans="1:18" s="55" customFormat="1" ht="14.5" x14ac:dyDescent="0.35">
      <c r="A244" s="74" t="s">
        <v>5664</v>
      </c>
      <c r="B244" s="74" t="s">
        <v>6</v>
      </c>
      <c r="C244" s="74">
        <v>4239</v>
      </c>
      <c r="D244" s="76" t="s">
        <v>3702</v>
      </c>
      <c r="E244" s="74" t="s">
        <v>4704</v>
      </c>
      <c r="F244" s="74">
        <v>79144</v>
      </c>
      <c r="G244" s="77" t="s">
        <v>3727</v>
      </c>
      <c r="H244" s="74" t="s">
        <v>4709</v>
      </c>
      <c r="I244" s="75">
        <v>0.23731343283582002</v>
      </c>
      <c r="J244" s="74" t="s">
        <v>3727</v>
      </c>
      <c r="K244" s="74" t="s">
        <v>731</v>
      </c>
      <c r="L244" s="74" t="s">
        <v>9096</v>
      </c>
      <c r="M244" s="74" t="s">
        <v>9097</v>
      </c>
      <c r="N244" s="74" t="s">
        <v>1327</v>
      </c>
      <c r="O244" s="74" t="s">
        <v>1327</v>
      </c>
      <c r="P244" s="74" t="s">
        <v>8722</v>
      </c>
      <c r="Q244" s="74" t="s">
        <v>8699</v>
      </c>
      <c r="R244" s="74" t="s">
        <v>10810</v>
      </c>
    </row>
    <row r="245" spans="1:18" s="55" customFormat="1" ht="14.5" x14ac:dyDescent="0.35">
      <c r="A245" s="74" t="s">
        <v>6368</v>
      </c>
      <c r="B245" s="74" t="s">
        <v>8</v>
      </c>
      <c r="C245" s="74">
        <v>4403</v>
      </c>
      <c r="D245" s="76" t="s">
        <v>2562</v>
      </c>
      <c r="E245" s="74" t="s">
        <v>4962</v>
      </c>
      <c r="F245" s="74">
        <v>5666</v>
      </c>
      <c r="G245" s="77" t="s">
        <v>2569</v>
      </c>
      <c r="H245" s="74" t="s">
        <v>4974</v>
      </c>
      <c r="I245" s="75">
        <v>0.70764119601328801</v>
      </c>
      <c r="J245" s="74"/>
      <c r="K245" s="74"/>
      <c r="L245" s="74"/>
      <c r="M245" s="74"/>
      <c r="N245" s="74"/>
      <c r="O245" s="74"/>
      <c r="P245" s="74"/>
      <c r="Q245" s="74"/>
      <c r="R245" s="74"/>
    </row>
    <row r="246" spans="1:18" s="55" customFormat="1" ht="14.5" x14ac:dyDescent="0.35">
      <c r="A246" s="74" t="s">
        <v>5580</v>
      </c>
      <c r="B246" s="74" t="s">
        <v>6</v>
      </c>
      <c r="C246" s="74">
        <v>4235</v>
      </c>
      <c r="D246" s="76" t="s">
        <v>3579</v>
      </c>
      <c r="E246" s="74" t="s">
        <v>3507</v>
      </c>
      <c r="F246" s="74">
        <v>4969</v>
      </c>
      <c r="G246" s="77" t="s">
        <v>3638</v>
      </c>
      <c r="H246" s="74" t="s">
        <v>3511</v>
      </c>
      <c r="I246" s="75">
        <v>0.81775259678942325</v>
      </c>
      <c r="J246" s="74" t="s">
        <v>3638</v>
      </c>
      <c r="K246" s="74" t="s">
        <v>6859</v>
      </c>
      <c r="L246" s="74" t="s">
        <v>9098</v>
      </c>
      <c r="M246" s="74" t="s">
        <v>9099</v>
      </c>
      <c r="N246" s="74" t="s">
        <v>8476</v>
      </c>
      <c r="O246" s="74" t="s">
        <v>1327</v>
      </c>
      <c r="P246" s="74" t="s">
        <v>8738</v>
      </c>
      <c r="Q246" s="74" t="s">
        <v>8699</v>
      </c>
      <c r="R246" s="74" t="s">
        <v>10726</v>
      </c>
    </row>
    <row r="247" spans="1:18" s="55" customFormat="1" ht="14.5" x14ac:dyDescent="0.35">
      <c r="A247" s="74" t="s">
        <v>6067</v>
      </c>
      <c r="B247" s="74" t="s">
        <v>6</v>
      </c>
      <c r="C247" s="74">
        <v>4282</v>
      </c>
      <c r="D247" s="76" t="s">
        <v>2237</v>
      </c>
      <c r="E247" s="74" t="s">
        <v>2784</v>
      </c>
      <c r="F247" s="74">
        <v>5398</v>
      </c>
      <c r="G247" s="77" t="s">
        <v>2238</v>
      </c>
      <c r="H247" s="74" t="s">
        <v>2786</v>
      </c>
      <c r="I247" s="75">
        <v>0.91572327044025148</v>
      </c>
      <c r="J247" s="74" t="s">
        <v>2238</v>
      </c>
      <c r="K247" s="74" t="s">
        <v>1453</v>
      </c>
      <c r="L247" s="74" t="s">
        <v>9100</v>
      </c>
      <c r="M247" s="74" t="s">
        <v>9101</v>
      </c>
      <c r="N247" s="74" t="s">
        <v>1454</v>
      </c>
      <c r="O247" s="74" t="s">
        <v>1455</v>
      </c>
      <c r="P247" s="74" t="s">
        <v>8751</v>
      </c>
      <c r="Q247" s="74" t="s">
        <v>8699</v>
      </c>
      <c r="R247" s="74" t="s">
        <v>11248</v>
      </c>
    </row>
    <row r="248" spans="1:18" s="55" customFormat="1" ht="14.5" x14ac:dyDescent="0.35">
      <c r="A248" s="74" t="s">
        <v>7938</v>
      </c>
      <c r="B248" s="74" t="s">
        <v>6</v>
      </c>
      <c r="C248" s="74">
        <v>91934</v>
      </c>
      <c r="D248" s="76" t="s">
        <v>7414</v>
      </c>
      <c r="E248" s="74" t="s">
        <v>7783</v>
      </c>
      <c r="F248" s="74">
        <v>92498</v>
      </c>
      <c r="G248" s="77" t="s">
        <v>7415</v>
      </c>
      <c r="H248" s="74" t="s">
        <v>7783</v>
      </c>
      <c r="I248" s="75">
        <v>0.9833333333333325</v>
      </c>
      <c r="J248" s="74" t="s">
        <v>7415</v>
      </c>
      <c r="K248" s="74" t="s">
        <v>7121</v>
      </c>
      <c r="L248" s="74" t="s">
        <v>9102</v>
      </c>
      <c r="M248" s="74" t="s">
        <v>9103</v>
      </c>
      <c r="N248" s="74" t="s">
        <v>1327</v>
      </c>
      <c r="O248" s="74" t="s">
        <v>1327</v>
      </c>
      <c r="P248" s="74" t="s">
        <v>8751</v>
      </c>
      <c r="Q248" s="74" t="s">
        <v>8699</v>
      </c>
      <c r="R248" s="74" t="s">
        <v>11330</v>
      </c>
    </row>
    <row r="249" spans="1:18" s="55" customFormat="1" ht="14.5" x14ac:dyDescent="0.35">
      <c r="A249" s="74" t="s">
        <v>6624</v>
      </c>
      <c r="B249" s="74" t="s">
        <v>9</v>
      </c>
      <c r="C249" s="74">
        <v>80246</v>
      </c>
      <c r="D249" s="76" t="s">
        <v>1135</v>
      </c>
      <c r="E249" s="74" t="s">
        <v>2963</v>
      </c>
      <c r="F249" s="74">
        <v>80247</v>
      </c>
      <c r="G249" s="77" t="s">
        <v>1136</v>
      </c>
      <c r="H249" s="74" t="s">
        <v>2964</v>
      </c>
      <c r="I249" s="75">
        <v>0</v>
      </c>
      <c r="J249" s="74"/>
      <c r="K249" s="74"/>
      <c r="L249" s="74"/>
      <c r="M249" s="74"/>
      <c r="N249" s="74"/>
      <c r="O249" s="74"/>
      <c r="P249" s="74"/>
      <c r="Q249" s="74"/>
      <c r="R249" s="74"/>
    </row>
    <row r="250" spans="1:18" s="55" customFormat="1" ht="14.5" x14ac:dyDescent="0.35">
      <c r="A250" s="74" t="s">
        <v>6532</v>
      </c>
      <c r="B250" s="74" t="s">
        <v>8</v>
      </c>
      <c r="C250" s="74">
        <v>79389</v>
      </c>
      <c r="D250" s="76" t="s">
        <v>2763</v>
      </c>
      <c r="E250" s="74" t="s">
        <v>2965</v>
      </c>
      <c r="F250" s="74">
        <v>80314</v>
      </c>
      <c r="G250" s="77" t="s">
        <v>2764</v>
      </c>
      <c r="H250" s="74" t="s">
        <v>2965</v>
      </c>
      <c r="I250" s="75">
        <v>1</v>
      </c>
      <c r="J250" s="74"/>
      <c r="K250" s="74"/>
      <c r="L250" s="74"/>
      <c r="M250" s="74"/>
      <c r="N250" s="74"/>
      <c r="O250" s="74"/>
      <c r="P250" s="74"/>
      <c r="Q250" s="74"/>
      <c r="R250" s="74"/>
    </row>
    <row r="251" spans="1:18" s="55" customFormat="1" ht="14.5" x14ac:dyDescent="0.35">
      <c r="A251" s="74" t="s">
        <v>6599</v>
      </c>
      <c r="B251" s="74" t="s">
        <v>9</v>
      </c>
      <c r="C251" s="74">
        <v>4446</v>
      </c>
      <c r="D251" s="76" t="s">
        <v>1091</v>
      </c>
      <c r="E251" s="74" t="s">
        <v>2966</v>
      </c>
      <c r="F251" s="74">
        <v>5934</v>
      </c>
      <c r="G251" s="77" t="s">
        <v>1096</v>
      </c>
      <c r="H251" s="74" t="s">
        <v>2968</v>
      </c>
      <c r="I251" s="75">
        <v>0</v>
      </c>
      <c r="J251" s="74"/>
      <c r="K251" s="74"/>
      <c r="L251" s="74"/>
      <c r="M251" s="74"/>
      <c r="N251" s="74"/>
      <c r="O251" s="74"/>
      <c r="P251" s="74"/>
      <c r="Q251" s="74"/>
      <c r="R251" s="74"/>
    </row>
    <row r="252" spans="1:18" s="55" customFormat="1" ht="14.5" x14ac:dyDescent="0.35">
      <c r="A252" s="74" t="s">
        <v>6615</v>
      </c>
      <c r="B252" s="74" t="s">
        <v>9</v>
      </c>
      <c r="C252" s="74">
        <v>4453</v>
      </c>
      <c r="D252" s="76" t="s">
        <v>1119</v>
      </c>
      <c r="E252" s="74" t="s">
        <v>2979</v>
      </c>
      <c r="F252" s="74">
        <v>5948</v>
      </c>
      <c r="G252" s="77" t="s">
        <v>1120</v>
      </c>
      <c r="H252" s="74" t="s">
        <v>2980</v>
      </c>
      <c r="I252" s="75">
        <v>0.60322024151811315</v>
      </c>
      <c r="J252" s="74"/>
      <c r="K252" s="74"/>
      <c r="L252" s="74"/>
      <c r="M252" s="74"/>
      <c r="N252" s="74"/>
      <c r="O252" s="74"/>
      <c r="P252" s="74"/>
      <c r="Q252" s="74"/>
      <c r="R252" s="74"/>
    </row>
    <row r="253" spans="1:18" s="55" customFormat="1" ht="14.5" x14ac:dyDescent="0.35">
      <c r="A253" s="74" t="s">
        <v>8628</v>
      </c>
      <c r="B253" s="74" t="s">
        <v>6</v>
      </c>
      <c r="C253" s="74">
        <v>87694</v>
      </c>
      <c r="D253" s="76" t="s">
        <v>2366</v>
      </c>
      <c r="E253" s="74" t="s">
        <v>4152</v>
      </c>
      <c r="F253" s="74">
        <v>967958</v>
      </c>
      <c r="G253" s="77" t="s">
        <v>8440</v>
      </c>
      <c r="H253" s="74" t="s">
        <v>8439</v>
      </c>
      <c r="I253" s="75">
        <v>1</v>
      </c>
      <c r="J253" s="74"/>
      <c r="K253" s="74"/>
      <c r="L253" s="74"/>
      <c r="M253" s="74"/>
      <c r="N253" s="74"/>
      <c r="O253" s="74"/>
      <c r="P253" s="74"/>
      <c r="Q253" s="74"/>
      <c r="R253" s="74"/>
    </row>
    <row r="254" spans="1:18" s="55" customFormat="1" ht="14.5" x14ac:dyDescent="0.35">
      <c r="A254" s="74" t="s">
        <v>7936</v>
      </c>
      <c r="B254" s="74" t="s">
        <v>6</v>
      </c>
      <c r="C254" s="74">
        <v>87694</v>
      </c>
      <c r="D254" s="76" t="s">
        <v>2366</v>
      </c>
      <c r="E254" s="74" t="s">
        <v>4152</v>
      </c>
      <c r="F254" s="74">
        <v>92673</v>
      </c>
      <c r="G254" s="77" t="s">
        <v>7865</v>
      </c>
      <c r="H254" s="74" t="s">
        <v>7864</v>
      </c>
      <c r="I254" s="75">
        <v>1</v>
      </c>
      <c r="J254" s="74"/>
      <c r="K254" s="74"/>
      <c r="L254" s="74"/>
      <c r="M254" s="74"/>
      <c r="N254" s="74"/>
      <c r="O254" s="74"/>
      <c r="P254" s="74"/>
      <c r="Q254" s="74"/>
      <c r="R254" s="74"/>
    </row>
    <row r="255" spans="1:18" s="55" customFormat="1" ht="14.5" x14ac:dyDescent="0.35">
      <c r="A255" s="74" t="s">
        <v>8036</v>
      </c>
      <c r="B255" s="74" t="s">
        <v>6</v>
      </c>
      <c r="C255" s="74">
        <v>87694</v>
      </c>
      <c r="D255" s="76" t="s">
        <v>2366</v>
      </c>
      <c r="E255" s="74" t="s">
        <v>4152</v>
      </c>
      <c r="F255" s="74">
        <v>92672</v>
      </c>
      <c r="G255" s="77" t="s">
        <v>8037</v>
      </c>
      <c r="H255" s="74" t="s">
        <v>8038</v>
      </c>
      <c r="I255" s="75">
        <v>1</v>
      </c>
      <c r="J255" s="74"/>
      <c r="K255" s="74"/>
      <c r="L255" s="74"/>
      <c r="M255" s="74"/>
      <c r="N255" s="74"/>
      <c r="O255" s="74"/>
      <c r="P255" s="74"/>
      <c r="Q255" s="74"/>
      <c r="R255" s="74"/>
    </row>
    <row r="256" spans="1:18" s="55" customFormat="1" ht="14.5" x14ac:dyDescent="0.35">
      <c r="A256" s="74" t="s">
        <v>8629</v>
      </c>
      <c r="B256" s="74" t="s">
        <v>9</v>
      </c>
      <c r="C256" s="74">
        <v>4453</v>
      </c>
      <c r="D256" s="76" t="s">
        <v>1119</v>
      </c>
      <c r="E256" s="74" t="s">
        <v>2979</v>
      </c>
      <c r="F256" s="74">
        <v>79658</v>
      </c>
      <c r="G256" s="77" t="s">
        <v>8331</v>
      </c>
      <c r="H256" s="74" t="s">
        <v>2981</v>
      </c>
      <c r="I256" s="75">
        <v>0.48837209302325502</v>
      </c>
      <c r="J256" s="74"/>
      <c r="K256" s="74"/>
      <c r="L256" s="74"/>
      <c r="M256" s="74"/>
      <c r="N256" s="74"/>
      <c r="O256" s="74"/>
      <c r="P256" s="74"/>
      <c r="Q256" s="74"/>
      <c r="R256" s="74"/>
    </row>
    <row r="257" spans="1:18" s="55" customFormat="1" ht="14.5" x14ac:dyDescent="0.35">
      <c r="A257" s="74" t="s">
        <v>6698</v>
      </c>
      <c r="B257" s="74" t="s">
        <v>12</v>
      </c>
      <c r="C257" s="74">
        <v>4499</v>
      </c>
      <c r="D257" s="76" t="s">
        <v>1231</v>
      </c>
      <c r="E257" s="74" t="s">
        <v>5066</v>
      </c>
      <c r="F257" s="74">
        <v>6163</v>
      </c>
      <c r="G257" s="77" t="s">
        <v>1246</v>
      </c>
      <c r="H257" s="74" t="s">
        <v>5069</v>
      </c>
      <c r="I257" s="75">
        <v>0.53905390539053799</v>
      </c>
      <c r="J257" s="74"/>
      <c r="K257" s="74"/>
      <c r="L257" s="74"/>
      <c r="M257" s="74"/>
      <c r="N257" s="74"/>
      <c r="O257" s="74"/>
      <c r="P257" s="74"/>
      <c r="Q257" s="74"/>
      <c r="R257" s="74"/>
    </row>
    <row r="258" spans="1:18" s="55" customFormat="1" ht="14.5" x14ac:dyDescent="0.35">
      <c r="A258" s="74" t="s">
        <v>6505</v>
      </c>
      <c r="B258" s="74" t="s">
        <v>8</v>
      </c>
      <c r="C258" s="74">
        <v>4410</v>
      </c>
      <c r="D258" s="76" t="s">
        <v>2719</v>
      </c>
      <c r="E258" s="74" t="s">
        <v>4990</v>
      </c>
      <c r="F258" s="74">
        <v>5839</v>
      </c>
      <c r="G258" s="77" t="s">
        <v>2726</v>
      </c>
      <c r="H258" s="74" t="s">
        <v>4992</v>
      </c>
      <c r="I258" s="75">
        <v>0.13337250293772029</v>
      </c>
      <c r="J258" s="74"/>
      <c r="K258" s="74"/>
      <c r="L258" s="74"/>
      <c r="M258" s="74"/>
      <c r="N258" s="74"/>
      <c r="O258" s="74"/>
      <c r="P258" s="74"/>
      <c r="Q258" s="74"/>
      <c r="R258" s="74"/>
    </row>
    <row r="259" spans="1:18" s="55" customFormat="1" ht="14.5" x14ac:dyDescent="0.35">
      <c r="A259" s="74" t="s">
        <v>11530</v>
      </c>
      <c r="B259" s="74" t="s">
        <v>8</v>
      </c>
      <c r="C259" s="74">
        <v>4403</v>
      </c>
      <c r="D259" s="76" t="s">
        <v>2562</v>
      </c>
      <c r="E259" s="74" t="s">
        <v>4962</v>
      </c>
      <c r="F259" s="74">
        <v>5756</v>
      </c>
      <c r="G259" s="77" t="s">
        <v>2635</v>
      </c>
      <c r="H259" s="74" t="s">
        <v>10548</v>
      </c>
      <c r="I259" s="75">
        <v>0.7280701754385962</v>
      </c>
      <c r="J259" s="74"/>
      <c r="K259" s="74"/>
      <c r="L259" s="74"/>
      <c r="M259" s="74"/>
      <c r="N259" s="74"/>
      <c r="O259" s="74"/>
      <c r="P259" s="74"/>
      <c r="Q259" s="74"/>
      <c r="R259" s="74"/>
    </row>
    <row r="260" spans="1:18" s="55" customFormat="1" ht="14.5" x14ac:dyDescent="0.35">
      <c r="A260" s="74" t="s">
        <v>6050</v>
      </c>
      <c r="B260" s="74" t="s">
        <v>6</v>
      </c>
      <c r="C260" s="74">
        <v>4280</v>
      </c>
      <c r="D260" s="76" t="s">
        <v>2212</v>
      </c>
      <c r="E260" s="74" t="s">
        <v>4898</v>
      </c>
      <c r="F260" s="74">
        <v>5385</v>
      </c>
      <c r="G260" s="77" t="s">
        <v>2218</v>
      </c>
      <c r="H260" s="74" t="s">
        <v>4903</v>
      </c>
      <c r="I260" s="75">
        <v>0.8846473029045635</v>
      </c>
      <c r="J260" s="74" t="s">
        <v>2218</v>
      </c>
      <c r="K260" s="74" t="s">
        <v>1410</v>
      </c>
      <c r="L260" s="74" t="s">
        <v>1411</v>
      </c>
      <c r="M260" s="74" t="s">
        <v>6832</v>
      </c>
      <c r="N260" s="74" t="s">
        <v>1412</v>
      </c>
      <c r="O260" s="74" t="s">
        <v>1413</v>
      </c>
      <c r="P260" s="74" t="s">
        <v>8751</v>
      </c>
      <c r="Q260" s="74" t="s">
        <v>8699</v>
      </c>
      <c r="R260" s="74" t="s">
        <v>11240</v>
      </c>
    </row>
    <row r="261" spans="1:18" s="55" customFormat="1" ht="14.5" x14ac:dyDescent="0.35">
      <c r="A261" s="74" t="s">
        <v>6369</v>
      </c>
      <c r="B261" s="74" t="s">
        <v>8</v>
      </c>
      <c r="C261" s="74">
        <v>4403</v>
      </c>
      <c r="D261" s="76" t="s">
        <v>2562</v>
      </c>
      <c r="E261" s="74" t="s">
        <v>4962</v>
      </c>
      <c r="F261" s="74">
        <v>5667</v>
      </c>
      <c r="G261" s="77" t="s">
        <v>2570</v>
      </c>
      <c r="H261" s="74" t="s">
        <v>4975</v>
      </c>
      <c r="I261" s="75">
        <v>0.9154078549848933</v>
      </c>
      <c r="J261" s="74"/>
      <c r="K261" s="74"/>
      <c r="L261" s="74"/>
      <c r="M261" s="74"/>
      <c r="N261" s="74"/>
      <c r="O261" s="74"/>
      <c r="P261" s="74"/>
      <c r="Q261" s="74"/>
      <c r="R261" s="74"/>
    </row>
    <row r="262" spans="1:18" s="55" customFormat="1" ht="14.5" x14ac:dyDescent="0.35">
      <c r="A262" s="74" t="s">
        <v>6295</v>
      </c>
      <c r="B262" s="74" t="s">
        <v>7</v>
      </c>
      <c r="C262" s="74">
        <v>4371</v>
      </c>
      <c r="D262" s="76" t="s">
        <v>4358</v>
      </c>
      <c r="E262" s="74" t="s">
        <v>4577</v>
      </c>
      <c r="F262" s="74">
        <v>5570</v>
      </c>
      <c r="G262" s="77" t="s">
        <v>4359</v>
      </c>
      <c r="H262" s="74" t="s">
        <v>4578</v>
      </c>
      <c r="I262" s="75">
        <v>0.80434782608695621</v>
      </c>
      <c r="J262" s="74" t="s">
        <v>4359</v>
      </c>
      <c r="K262" s="74" t="s">
        <v>345</v>
      </c>
      <c r="L262" s="74" t="s">
        <v>346</v>
      </c>
      <c r="M262" s="74" t="s">
        <v>6860</v>
      </c>
      <c r="N262" s="74" t="s">
        <v>343</v>
      </c>
      <c r="O262" s="74" t="s">
        <v>344</v>
      </c>
      <c r="P262" s="74" t="s">
        <v>8732</v>
      </c>
      <c r="Q262" s="74" t="s">
        <v>8699</v>
      </c>
      <c r="R262" s="74" t="s">
        <v>11467</v>
      </c>
    </row>
    <row r="263" spans="1:18" s="55" customFormat="1" ht="14.5" x14ac:dyDescent="0.35">
      <c r="A263" s="74" t="s">
        <v>5707</v>
      </c>
      <c r="B263" s="74" t="s">
        <v>6</v>
      </c>
      <c r="C263" s="74">
        <v>4248</v>
      </c>
      <c r="D263" s="76" t="s">
        <v>3771</v>
      </c>
      <c r="E263" s="74" t="s">
        <v>4586</v>
      </c>
      <c r="F263" s="74">
        <v>90315</v>
      </c>
      <c r="G263" s="77" t="s">
        <v>3779</v>
      </c>
      <c r="H263" s="74" t="s">
        <v>4659</v>
      </c>
      <c r="I263" s="75">
        <v>0.16706161137440712</v>
      </c>
      <c r="J263" s="74" t="s">
        <v>3779</v>
      </c>
      <c r="K263" s="74" t="s">
        <v>1993</v>
      </c>
      <c r="L263" s="74" t="s">
        <v>9108</v>
      </c>
      <c r="M263" s="74" t="s">
        <v>9109</v>
      </c>
      <c r="N263" s="74" t="s">
        <v>7122</v>
      </c>
      <c r="O263" s="74" t="s">
        <v>7123</v>
      </c>
      <c r="P263" s="74" t="s">
        <v>8722</v>
      </c>
      <c r="Q263" s="74" t="s">
        <v>8699</v>
      </c>
      <c r="R263" s="74" t="s">
        <v>10859</v>
      </c>
    </row>
    <row r="264" spans="1:18" s="55" customFormat="1" ht="14.5" x14ac:dyDescent="0.35">
      <c r="A264" s="74" t="s">
        <v>6452</v>
      </c>
      <c r="B264" s="74" t="s">
        <v>8</v>
      </c>
      <c r="C264" s="74">
        <v>4405</v>
      </c>
      <c r="D264" s="76" t="s">
        <v>2662</v>
      </c>
      <c r="E264" s="74" t="s">
        <v>4658</v>
      </c>
      <c r="F264" s="74">
        <v>5784</v>
      </c>
      <c r="G264" s="77" t="s">
        <v>2664</v>
      </c>
      <c r="H264" s="74" t="s">
        <v>4659</v>
      </c>
      <c r="I264" s="75">
        <v>0.82015810276679701</v>
      </c>
      <c r="J264" s="74"/>
      <c r="K264" s="74"/>
      <c r="L264" s="74"/>
      <c r="M264" s="74"/>
      <c r="N264" s="74"/>
      <c r="O264" s="74"/>
      <c r="P264" s="74"/>
      <c r="Q264" s="74"/>
      <c r="R264" s="74"/>
    </row>
    <row r="265" spans="1:18" s="55" customFormat="1" ht="14.5" x14ac:dyDescent="0.35">
      <c r="A265" s="74" t="s">
        <v>5635</v>
      </c>
      <c r="B265" s="74" t="s">
        <v>6</v>
      </c>
      <c r="C265" s="74">
        <v>4237</v>
      </c>
      <c r="D265" s="76" t="s">
        <v>3660</v>
      </c>
      <c r="E265" s="74" t="s">
        <v>4667</v>
      </c>
      <c r="F265" s="74">
        <v>5016</v>
      </c>
      <c r="G265" s="77" t="s">
        <v>3695</v>
      </c>
      <c r="H265" s="74" t="s">
        <v>2929</v>
      </c>
      <c r="I265" s="75">
        <v>0.33723196881091599</v>
      </c>
      <c r="J265" s="74" t="s">
        <v>3695</v>
      </c>
      <c r="K265" s="74" t="s">
        <v>694</v>
      </c>
      <c r="L265" s="74" t="s">
        <v>9110</v>
      </c>
      <c r="M265" s="74" t="s">
        <v>9111</v>
      </c>
      <c r="N265" s="74" t="s">
        <v>695</v>
      </c>
      <c r="O265" s="74" t="s">
        <v>696</v>
      </c>
      <c r="P265" s="74" t="s">
        <v>8750</v>
      </c>
      <c r="Q265" s="74" t="s">
        <v>8699</v>
      </c>
      <c r="R265" s="74" t="s">
        <v>10780</v>
      </c>
    </row>
    <row r="266" spans="1:18" s="55" customFormat="1" ht="14.5" x14ac:dyDescent="0.35">
      <c r="A266" s="74" t="s">
        <v>6711</v>
      </c>
      <c r="B266" s="74" t="s">
        <v>12</v>
      </c>
      <c r="C266" s="74">
        <v>4501</v>
      </c>
      <c r="D266" s="76" t="s">
        <v>1254</v>
      </c>
      <c r="E266" s="74" t="s">
        <v>4936</v>
      </c>
      <c r="F266" s="74">
        <v>78935</v>
      </c>
      <c r="G266" s="77" t="s">
        <v>1261</v>
      </c>
      <c r="H266" s="74" t="s">
        <v>4937</v>
      </c>
      <c r="I266" s="75">
        <v>0.76461988304093398</v>
      </c>
      <c r="J266" s="74"/>
      <c r="K266" s="74"/>
      <c r="L266" s="74"/>
      <c r="M266" s="74"/>
      <c r="N266" s="74"/>
      <c r="O266" s="74"/>
      <c r="P266" s="74"/>
      <c r="Q266" s="74"/>
      <c r="R266" s="74"/>
    </row>
    <row r="267" spans="1:18" s="55" customFormat="1" ht="14.5" x14ac:dyDescent="0.35">
      <c r="A267" s="74" t="s">
        <v>5449</v>
      </c>
      <c r="B267" s="74" t="s">
        <v>1</v>
      </c>
      <c r="C267" s="74">
        <v>4191</v>
      </c>
      <c r="D267" s="76" t="s">
        <v>1853</v>
      </c>
      <c r="E267" s="74" t="s">
        <v>7464</v>
      </c>
      <c r="F267" s="74">
        <v>85876</v>
      </c>
      <c r="G267" s="77" t="s">
        <v>1857</v>
      </c>
      <c r="H267" s="74" t="s">
        <v>4208</v>
      </c>
      <c r="I267" s="75">
        <v>0.96762589928057507</v>
      </c>
      <c r="J267" s="74" t="s">
        <v>1857</v>
      </c>
      <c r="K267" s="74" t="s">
        <v>3065</v>
      </c>
      <c r="L267" s="74" t="s">
        <v>9112</v>
      </c>
      <c r="M267" s="74" t="s">
        <v>9113</v>
      </c>
      <c r="N267" s="74" t="s">
        <v>3064</v>
      </c>
      <c r="O267" s="74" t="s">
        <v>3066</v>
      </c>
      <c r="P267" s="74" t="s">
        <v>8716</v>
      </c>
      <c r="Q267" s="74" t="s">
        <v>8699</v>
      </c>
      <c r="R267" s="74" t="s">
        <v>10618</v>
      </c>
    </row>
    <row r="268" spans="1:18" s="55" customFormat="1" ht="14.5" x14ac:dyDescent="0.35">
      <c r="A268" s="74" t="s">
        <v>5450</v>
      </c>
      <c r="B268" s="74" t="s">
        <v>1</v>
      </c>
      <c r="C268" s="74">
        <v>4191</v>
      </c>
      <c r="D268" s="76" t="s">
        <v>1853</v>
      </c>
      <c r="E268" s="74" t="s">
        <v>7464</v>
      </c>
      <c r="F268" s="74">
        <v>85877</v>
      </c>
      <c r="G268" s="77" t="s">
        <v>1858</v>
      </c>
      <c r="H268" s="74" t="s">
        <v>4209</v>
      </c>
      <c r="I268" s="75">
        <v>0.64646464646464596</v>
      </c>
      <c r="J268" s="74" t="s">
        <v>1858</v>
      </c>
      <c r="K268" s="74" t="s">
        <v>3067</v>
      </c>
      <c r="L268" s="74" t="s">
        <v>9114</v>
      </c>
      <c r="M268" s="74" t="s">
        <v>9115</v>
      </c>
      <c r="N268" s="74" t="s">
        <v>3061</v>
      </c>
      <c r="O268" s="74" t="s">
        <v>7124</v>
      </c>
      <c r="P268" s="74" t="s">
        <v>8808</v>
      </c>
      <c r="Q268" s="74" t="s">
        <v>8699</v>
      </c>
      <c r="R268" s="74" t="s">
        <v>10615</v>
      </c>
    </row>
    <row r="269" spans="1:18" s="55" customFormat="1" ht="14.5" x14ac:dyDescent="0.35">
      <c r="A269" s="74" t="s">
        <v>7664</v>
      </c>
      <c r="B269" s="74" t="s">
        <v>1</v>
      </c>
      <c r="C269" s="74">
        <v>4191</v>
      </c>
      <c r="D269" s="76" t="s">
        <v>1853</v>
      </c>
      <c r="E269" s="74" t="s">
        <v>7464</v>
      </c>
      <c r="F269" s="74">
        <v>4801</v>
      </c>
      <c r="G269" s="77" t="s">
        <v>1854</v>
      </c>
      <c r="H269" s="74" t="s">
        <v>7465</v>
      </c>
      <c r="I269" s="75">
        <v>0.55140186915887701</v>
      </c>
      <c r="J269" s="74" t="s">
        <v>1854</v>
      </c>
      <c r="K269" s="74" t="s">
        <v>6861</v>
      </c>
      <c r="L269" s="74" t="s">
        <v>9114</v>
      </c>
      <c r="M269" s="74" t="s">
        <v>9115</v>
      </c>
      <c r="N269" s="74" t="s">
        <v>3061</v>
      </c>
      <c r="O269" s="74" t="s">
        <v>3062</v>
      </c>
      <c r="P269" s="74" t="s">
        <v>8808</v>
      </c>
      <c r="Q269" s="74" t="s">
        <v>8699</v>
      </c>
      <c r="R269" s="74" t="s">
        <v>10615</v>
      </c>
    </row>
    <row r="270" spans="1:18" s="55" customFormat="1" ht="14.5" x14ac:dyDescent="0.35">
      <c r="A270" s="74" t="s">
        <v>7665</v>
      </c>
      <c r="B270" s="74" t="s">
        <v>1</v>
      </c>
      <c r="C270" s="74">
        <v>4191</v>
      </c>
      <c r="D270" s="76" t="s">
        <v>1853</v>
      </c>
      <c r="E270" s="74" t="s">
        <v>7464</v>
      </c>
      <c r="F270" s="74">
        <v>4802</v>
      </c>
      <c r="G270" s="77" t="s">
        <v>1855</v>
      </c>
      <c r="H270" s="74" t="s">
        <v>7466</v>
      </c>
      <c r="I270" s="75">
        <v>0.97419354838709682</v>
      </c>
      <c r="J270" s="74" t="s">
        <v>1855</v>
      </c>
      <c r="K270" s="74" t="s">
        <v>6862</v>
      </c>
      <c r="L270" s="74" t="s">
        <v>9116</v>
      </c>
      <c r="M270" s="74" t="s">
        <v>9117</v>
      </c>
      <c r="N270" s="74" t="s">
        <v>3063</v>
      </c>
      <c r="O270" s="74" t="s">
        <v>7125</v>
      </c>
      <c r="P270" s="74" t="s">
        <v>8716</v>
      </c>
      <c r="Q270" s="74" t="s">
        <v>8699</v>
      </c>
      <c r="R270" s="74" t="s">
        <v>10616</v>
      </c>
    </row>
    <row r="271" spans="1:18" s="55" customFormat="1" ht="14.5" x14ac:dyDescent="0.35">
      <c r="A271" s="74" t="s">
        <v>7666</v>
      </c>
      <c r="B271" s="74" t="s">
        <v>1</v>
      </c>
      <c r="C271" s="74">
        <v>4191</v>
      </c>
      <c r="D271" s="76" t="s">
        <v>1853</v>
      </c>
      <c r="E271" s="74" t="s">
        <v>7464</v>
      </c>
      <c r="F271" s="74">
        <v>79039</v>
      </c>
      <c r="G271" s="77" t="s">
        <v>1856</v>
      </c>
      <c r="H271" s="74" t="s">
        <v>7467</v>
      </c>
      <c r="I271" s="75">
        <v>0.99206349206349176</v>
      </c>
      <c r="J271" s="74" t="s">
        <v>1856</v>
      </c>
      <c r="K271" s="74" t="s">
        <v>6863</v>
      </c>
      <c r="L271" s="74" t="s">
        <v>9118</v>
      </c>
      <c r="M271" s="74" t="s">
        <v>9119</v>
      </c>
      <c r="N271" s="74" t="s">
        <v>7126</v>
      </c>
      <c r="O271" s="74" t="s">
        <v>7127</v>
      </c>
      <c r="P271" s="74" t="s">
        <v>8716</v>
      </c>
      <c r="Q271" s="74" t="s">
        <v>8699</v>
      </c>
      <c r="R271" s="74" t="s">
        <v>10617</v>
      </c>
    </row>
    <row r="272" spans="1:18" s="55" customFormat="1" ht="14.5" x14ac:dyDescent="0.35">
      <c r="A272" s="74" t="s">
        <v>7929</v>
      </c>
      <c r="B272" s="74" t="s">
        <v>6</v>
      </c>
      <c r="C272" s="74">
        <v>4272</v>
      </c>
      <c r="D272" s="76" t="s">
        <v>2154</v>
      </c>
      <c r="E272" s="74" t="s">
        <v>3519</v>
      </c>
      <c r="F272" s="74">
        <v>87619</v>
      </c>
      <c r="G272" s="77" t="s">
        <v>2162</v>
      </c>
      <c r="H272" s="74" t="s">
        <v>7859</v>
      </c>
      <c r="I272" s="75">
        <v>0.61186440677965992</v>
      </c>
      <c r="J272" s="74" t="s">
        <v>2162</v>
      </c>
      <c r="K272" s="74" t="s">
        <v>7829</v>
      </c>
      <c r="L272" s="74" t="s">
        <v>9120</v>
      </c>
      <c r="M272" s="74" t="s">
        <v>9121</v>
      </c>
      <c r="N272" s="74" t="s">
        <v>1327</v>
      </c>
      <c r="O272" s="74" t="s">
        <v>1327</v>
      </c>
      <c r="P272" s="74" t="s">
        <v>8725</v>
      </c>
      <c r="Q272" s="74" t="s">
        <v>8699</v>
      </c>
      <c r="R272" s="74" t="s">
        <v>11193</v>
      </c>
    </row>
    <row r="273" spans="1:18" s="55" customFormat="1" ht="14.5" x14ac:dyDescent="0.35">
      <c r="A273" s="74" t="s">
        <v>6113</v>
      </c>
      <c r="B273" s="74" t="s">
        <v>6</v>
      </c>
      <c r="C273" s="74">
        <v>4286</v>
      </c>
      <c r="D273" s="76" t="s">
        <v>2284</v>
      </c>
      <c r="E273" s="74" t="s">
        <v>3372</v>
      </c>
      <c r="F273" s="74">
        <v>5439</v>
      </c>
      <c r="G273" s="77" t="s">
        <v>2290</v>
      </c>
      <c r="H273" s="74" t="s">
        <v>3378</v>
      </c>
      <c r="I273" s="75">
        <v>0.54641211323238947</v>
      </c>
      <c r="J273" s="74" t="s">
        <v>2290</v>
      </c>
      <c r="K273" s="74" t="s">
        <v>1517</v>
      </c>
      <c r="L273" s="74" t="s">
        <v>9122</v>
      </c>
      <c r="M273" s="74" t="s">
        <v>9123</v>
      </c>
      <c r="N273" s="74" t="s">
        <v>1327</v>
      </c>
      <c r="O273" s="74" t="s">
        <v>1327</v>
      </c>
      <c r="P273" s="74" t="s">
        <v>8751</v>
      </c>
      <c r="Q273" s="74" t="s">
        <v>8699</v>
      </c>
      <c r="R273" s="74" t="s">
        <v>11296</v>
      </c>
    </row>
    <row r="274" spans="1:18" s="55" customFormat="1" ht="14.5" x14ac:dyDescent="0.35">
      <c r="A274" s="74" t="s">
        <v>6290</v>
      </c>
      <c r="B274" s="74" t="s">
        <v>7</v>
      </c>
      <c r="C274" s="74">
        <v>79598</v>
      </c>
      <c r="D274" s="76" t="s">
        <v>4348</v>
      </c>
      <c r="E274" s="74" t="s">
        <v>4489</v>
      </c>
      <c r="F274" s="74">
        <v>5576</v>
      </c>
      <c r="G274" s="77" t="s">
        <v>4353</v>
      </c>
      <c r="H274" s="74" t="s">
        <v>2864</v>
      </c>
      <c r="I274" s="75">
        <v>0.80487804878048774</v>
      </c>
      <c r="J274" s="74" t="s">
        <v>4353</v>
      </c>
      <c r="K274" s="74" t="s">
        <v>333</v>
      </c>
      <c r="L274" s="74" t="s">
        <v>9124</v>
      </c>
      <c r="M274" s="74" t="s">
        <v>9125</v>
      </c>
      <c r="N274" s="74" t="s">
        <v>1327</v>
      </c>
      <c r="O274" s="74" t="s">
        <v>1327</v>
      </c>
      <c r="P274" s="74" t="s">
        <v>8732</v>
      </c>
      <c r="Q274" s="74" t="s">
        <v>8699</v>
      </c>
      <c r="R274" s="74" t="s">
        <v>11460</v>
      </c>
    </row>
    <row r="275" spans="1:18" s="55" customFormat="1" ht="14.5" x14ac:dyDescent="0.35">
      <c r="A275" s="74" t="s">
        <v>6721</v>
      </c>
      <c r="B275" s="74" t="s">
        <v>12</v>
      </c>
      <c r="C275" s="74">
        <v>4505</v>
      </c>
      <c r="D275" s="76" t="s">
        <v>1271</v>
      </c>
      <c r="E275" s="74" t="s">
        <v>4806</v>
      </c>
      <c r="F275" s="74">
        <v>79724</v>
      </c>
      <c r="G275" s="77" t="s">
        <v>1276</v>
      </c>
      <c r="H275" s="74" t="s">
        <v>4807</v>
      </c>
      <c r="I275" s="75">
        <v>0.91073738680465599</v>
      </c>
      <c r="J275" s="74"/>
      <c r="K275" s="74"/>
      <c r="L275" s="74"/>
      <c r="M275" s="74"/>
      <c r="N275" s="74"/>
      <c r="O275" s="74"/>
      <c r="P275" s="74"/>
      <c r="Q275" s="74"/>
      <c r="R275" s="74"/>
    </row>
    <row r="276" spans="1:18" s="55" customFormat="1" ht="14.5" x14ac:dyDescent="0.35">
      <c r="A276" s="74" t="s">
        <v>6118</v>
      </c>
      <c r="B276" s="74" t="s">
        <v>6</v>
      </c>
      <c r="C276" s="74">
        <v>4286</v>
      </c>
      <c r="D276" s="76" t="s">
        <v>2284</v>
      </c>
      <c r="E276" s="74" t="s">
        <v>3372</v>
      </c>
      <c r="F276" s="74">
        <v>78847</v>
      </c>
      <c r="G276" s="77" t="s">
        <v>2295</v>
      </c>
      <c r="H276" s="74" t="s">
        <v>3379</v>
      </c>
      <c r="I276" s="75">
        <v>0.567070786077434</v>
      </c>
      <c r="J276" s="74" t="s">
        <v>2295</v>
      </c>
      <c r="K276" s="74" t="s">
        <v>1522</v>
      </c>
      <c r="L276" s="74" t="s">
        <v>9126</v>
      </c>
      <c r="M276" s="74" t="s">
        <v>9127</v>
      </c>
      <c r="N276" s="74" t="s">
        <v>1327</v>
      </c>
      <c r="O276" s="74" t="s">
        <v>1327</v>
      </c>
      <c r="P276" s="74" t="s">
        <v>8734</v>
      </c>
      <c r="Q276" s="74" t="s">
        <v>8699</v>
      </c>
      <c r="R276" s="74" t="s">
        <v>11301</v>
      </c>
    </row>
    <row r="277" spans="1:18" s="55" customFormat="1" ht="14.5" x14ac:dyDescent="0.35">
      <c r="A277" s="74" t="s">
        <v>6028</v>
      </c>
      <c r="B277" s="74" t="s">
        <v>6</v>
      </c>
      <c r="C277" s="74">
        <v>4279</v>
      </c>
      <c r="D277" s="76" t="s">
        <v>2193</v>
      </c>
      <c r="E277" s="74" t="s">
        <v>3454</v>
      </c>
      <c r="F277" s="74">
        <v>5363</v>
      </c>
      <c r="G277" s="77" t="s">
        <v>2194</v>
      </c>
      <c r="H277" s="74" t="s">
        <v>3459</v>
      </c>
      <c r="I277" s="75">
        <v>0.95739910313901244</v>
      </c>
      <c r="J277" s="74" t="s">
        <v>2194</v>
      </c>
      <c r="K277" s="74" t="s">
        <v>514</v>
      </c>
      <c r="L277" s="74" t="s">
        <v>9128</v>
      </c>
      <c r="M277" s="74" t="s">
        <v>9129</v>
      </c>
      <c r="N277" s="74" t="s">
        <v>7128</v>
      </c>
      <c r="O277" s="74" t="s">
        <v>7129</v>
      </c>
      <c r="P277" s="74" t="s">
        <v>8751</v>
      </c>
      <c r="Q277" s="74" t="s">
        <v>8699</v>
      </c>
      <c r="R277" s="74" t="s">
        <v>11217</v>
      </c>
    </row>
    <row r="278" spans="1:18" s="55" customFormat="1" ht="14.5" x14ac:dyDescent="0.35">
      <c r="A278" s="74" t="s">
        <v>6231</v>
      </c>
      <c r="B278" s="74" t="s">
        <v>6</v>
      </c>
      <c r="C278" s="74">
        <v>6362</v>
      </c>
      <c r="D278" s="76" t="s">
        <v>4248</v>
      </c>
      <c r="E278" s="74" t="s">
        <v>7469</v>
      </c>
      <c r="F278" s="74">
        <v>5555</v>
      </c>
      <c r="G278" s="77" t="s">
        <v>4249</v>
      </c>
      <c r="H278" s="74" t="s">
        <v>4681</v>
      </c>
      <c r="I278" s="75">
        <v>0.2068965517241371</v>
      </c>
      <c r="J278" s="74" t="s">
        <v>4249</v>
      </c>
      <c r="K278" s="74" t="s">
        <v>784</v>
      </c>
      <c r="L278" s="74" t="s">
        <v>9130</v>
      </c>
      <c r="M278" s="74" t="s">
        <v>9131</v>
      </c>
      <c r="N278" s="74" t="s">
        <v>782</v>
      </c>
      <c r="O278" s="74" t="s">
        <v>783</v>
      </c>
      <c r="P278" s="74" t="s">
        <v>8723</v>
      </c>
      <c r="Q278" s="74" t="s">
        <v>8699</v>
      </c>
      <c r="R278" s="74" t="s">
        <v>11409</v>
      </c>
    </row>
    <row r="279" spans="1:18" s="55" customFormat="1" ht="14.5" x14ac:dyDescent="0.35">
      <c r="A279" s="74" t="s">
        <v>6633</v>
      </c>
      <c r="B279" s="74" t="s">
        <v>10</v>
      </c>
      <c r="C279" s="74">
        <v>4457</v>
      </c>
      <c r="D279" s="76" t="s">
        <v>1138</v>
      </c>
      <c r="E279" s="74" t="s">
        <v>4541</v>
      </c>
      <c r="F279" s="74">
        <v>5960</v>
      </c>
      <c r="G279" s="77" t="s">
        <v>1146</v>
      </c>
      <c r="H279" s="74" t="s">
        <v>4543</v>
      </c>
      <c r="I279" s="75">
        <v>0.84727272727272696</v>
      </c>
      <c r="J279" s="74"/>
      <c r="K279" s="74"/>
      <c r="L279" s="74"/>
      <c r="M279" s="74"/>
      <c r="N279" s="74"/>
      <c r="O279" s="74"/>
      <c r="P279" s="74"/>
      <c r="Q279" s="74"/>
      <c r="R279" s="74"/>
    </row>
    <row r="280" spans="1:18" s="55" customFormat="1" ht="14.5" x14ac:dyDescent="0.35">
      <c r="A280" s="74" t="s">
        <v>5992</v>
      </c>
      <c r="B280" s="74" t="s">
        <v>6</v>
      </c>
      <c r="C280" s="74">
        <v>4271</v>
      </c>
      <c r="D280" s="76" t="s">
        <v>2136</v>
      </c>
      <c r="E280" s="74" t="s">
        <v>4742</v>
      </c>
      <c r="F280" s="74">
        <v>5342</v>
      </c>
      <c r="G280" s="77" t="s">
        <v>2147</v>
      </c>
      <c r="H280" s="74" t="s">
        <v>4745</v>
      </c>
      <c r="I280" s="75">
        <v>0</v>
      </c>
      <c r="J280" s="74" t="s">
        <v>2147</v>
      </c>
      <c r="K280" s="74" t="s">
        <v>447</v>
      </c>
      <c r="L280" s="74" t="s">
        <v>9132</v>
      </c>
      <c r="M280" s="74" t="s">
        <v>9133</v>
      </c>
      <c r="N280" s="74" t="s">
        <v>1327</v>
      </c>
      <c r="O280" s="74" t="s">
        <v>1327</v>
      </c>
      <c r="P280" s="74" t="s">
        <v>8723</v>
      </c>
      <c r="Q280" s="74" t="s">
        <v>8699</v>
      </c>
      <c r="R280" s="74" t="s">
        <v>11179</v>
      </c>
    </row>
    <row r="281" spans="1:18" s="55" customFormat="1" ht="14.5" x14ac:dyDescent="0.35">
      <c r="A281" s="74" t="s">
        <v>6491</v>
      </c>
      <c r="B281" s="74" t="s">
        <v>8</v>
      </c>
      <c r="C281" s="74">
        <v>4407</v>
      </c>
      <c r="D281" s="76" t="s">
        <v>2693</v>
      </c>
      <c r="E281" s="74" t="s">
        <v>4170</v>
      </c>
      <c r="F281" s="74">
        <v>5824</v>
      </c>
      <c r="G281" s="77" t="s">
        <v>2708</v>
      </c>
      <c r="H281" s="74" t="s">
        <v>4745</v>
      </c>
      <c r="I281" s="75">
        <v>0.82315521628498722</v>
      </c>
      <c r="J281" s="74"/>
      <c r="K281" s="74"/>
      <c r="L281" s="74"/>
      <c r="M281" s="74"/>
      <c r="N281" s="74"/>
      <c r="O281" s="74"/>
      <c r="P281" s="74"/>
      <c r="Q281" s="74"/>
      <c r="R281" s="74"/>
    </row>
    <row r="282" spans="1:18" s="55" customFormat="1" ht="14.5" x14ac:dyDescent="0.35">
      <c r="A282" s="74" t="s">
        <v>8039</v>
      </c>
      <c r="B282" s="74" t="s">
        <v>6</v>
      </c>
      <c r="C282" s="74">
        <v>78783</v>
      </c>
      <c r="D282" s="76" t="s">
        <v>4252</v>
      </c>
      <c r="E282" s="74" t="s">
        <v>7497</v>
      </c>
      <c r="F282" s="74">
        <v>92501</v>
      </c>
      <c r="G282" s="77" t="s">
        <v>8040</v>
      </c>
      <c r="H282" s="74" t="s">
        <v>8041</v>
      </c>
      <c r="I282" s="75">
        <v>0.76388888888888851</v>
      </c>
      <c r="J282" s="74" t="s">
        <v>8040</v>
      </c>
      <c r="K282" s="74" t="s">
        <v>8042</v>
      </c>
      <c r="L282" s="74" t="s">
        <v>8043</v>
      </c>
      <c r="M282" s="74" t="s">
        <v>6842</v>
      </c>
      <c r="N282" s="74" t="s">
        <v>8044</v>
      </c>
      <c r="O282" s="74" t="s">
        <v>8045</v>
      </c>
      <c r="P282" s="74" t="s">
        <v>8758</v>
      </c>
      <c r="Q282" s="74" t="s">
        <v>8699</v>
      </c>
      <c r="R282" s="74" t="s">
        <v>11412</v>
      </c>
    </row>
    <row r="283" spans="1:18" s="55" customFormat="1" ht="14.5" x14ac:dyDescent="0.35">
      <c r="A283" s="74" t="s">
        <v>7005</v>
      </c>
      <c r="B283" s="74" t="s">
        <v>6</v>
      </c>
      <c r="C283" s="74">
        <v>78783</v>
      </c>
      <c r="D283" s="76" t="s">
        <v>4252</v>
      </c>
      <c r="E283" s="74" t="s">
        <v>7497</v>
      </c>
      <c r="F283" s="74">
        <v>78820</v>
      </c>
      <c r="G283" s="77" t="s">
        <v>4253</v>
      </c>
      <c r="H283" s="74" t="s">
        <v>6773</v>
      </c>
      <c r="I283" s="75">
        <v>0.92950819672131058</v>
      </c>
      <c r="J283" s="74" t="s">
        <v>4253</v>
      </c>
      <c r="K283" s="74" t="s">
        <v>7130</v>
      </c>
      <c r="L283" s="74" t="s">
        <v>9134</v>
      </c>
      <c r="M283" s="74" t="s">
        <v>9135</v>
      </c>
      <c r="N283" s="74" t="s">
        <v>790</v>
      </c>
      <c r="O283" s="74" t="s">
        <v>791</v>
      </c>
      <c r="P283" s="74" t="s">
        <v>8751</v>
      </c>
      <c r="Q283" s="74" t="s">
        <v>8699</v>
      </c>
      <c r="R283" s="74" t="s">
        <v>11411</v>
      </c>
    </row>
    <row r="284" spans="1:18" s="55" customFormat="1" ht="14.5" x14ac:dyDescent="0.35">
      <c r="A284" s="74" t="s">
        <v>5773</v>
      </c>
      <c r="B284" s="74" t="s">
        <v>6</v>
      </c>
      <c r="C284" s="74">
        <v>4242</v>
      </c>
      <c r="D284" s="76" t="s">
        <v>3816</v>
      </c>
      <c r="E284" s="74" t="s">
        <v>6761</v>
      </c>
      <c r="F284" s="74">
        <v>5127</v>
      </c>
      <c r="G284" s="77" t="s">
        <v>3851</v>
      </c>
      <c r="H284" s="74" t="s">
        <v>5088</v>
      </c>
      <c r="I284" s="75">
        <v>0.40759024992286286</v>
      </c>
      <c r="J284" s="74" t="s">
        <v>3851</v>
      </c>
      <c r="K284" s="74" t="s">
        <v>2125</v>
      </c>
      <c r="L284" s="74" t="s">
        <v>9136</v>
      </c>
      <c r="M284" s="74" t="s">
        <v>9137</v>
      </c>
      <c r="N284" s="74" t="s">
        <v>1327</v>
      </c>
      <c r="O284" s="74" t="s">
        <v>1327</v>
      </c>
      <c r="P284" s="74" t="s">
        <v>8709</v>
      </c>
      <c r="Q284" s="74" t="s">
        <v>8699</v>
      </c>
      <c r="R284" s="74" t="s">
        <v>10933</v>
      </c>
    </row>
    <row r="285" spans="1:18" s="55" customFormat="1" ht="14.5" x14ac:dyDescent="0.35">
      <c r="A285" s="74" t="s">
        <v>5750</v>
      </c>
      <c r="B285" s="74" t="s">
        <v>6</v>
      </c>
      <c r="C285" s="74">
        <v>4242</v>
      </c>
      <c r="D285" s="76" t="s">
        <v>3816</v>
      </c>
      <c r="E285" s="74" t="s">
        <v>6761</v>
      </c>
      <c r="F285" s="74">
        <v>5119</v>
      </c>
      <c r="G285" s="77" t="s">
        <v>3826</v>
      </c>
      <c r="H285" s="74" t="s">
        <v>5089</v>
      </c>
      <c r="I285" s="75">
        <v>0.1926229508196721</v>
      </c>
      <c r="J285" s="74" t="s">
        <v>3826</v>
      </c>
      <c r="K285" s="74" t="s">
        <v>2087</v>
      </c>
      <c r="L285" s="74" t="s">
        <v>9138</v>
      </c>
      <c r="M285" s="74" t="s">
        <v>9139</v>
      </c>
      <c r="N285" s="74" t="s">
        <v>1327</v>
      </c>
      <c r="O285" s="74" t="s">
        <v>1327</v>
      </c>
      <c r="P285" s="74" t="s">
        <v>8709</v>
      </c>
      <c r="Q285" s="74" t="s">
        <v>8699</v>
      </c>
      <c r="R285" s="74" t="s">
        <v>10908</v>
      </c>
    </row>
    <row r="286" spans="1:18" s="55" customFormat="1" ht="14.5" x14ac:dyDescent="0.35">
      <c r="A286" s="74" t="s">
        <v>5766</v>
      </c>
      <c r="B286" s="74" t="s">
        <v>6</v>
      </c>
      <c r="C286" s="74">
        <v>4242</v>
      </c>
      <c r="D286" s="76" t="s">
        <v>3816</v>
      </c>
      <c r="E286" s="74" t="s">
        <v>6761</v>
      </c>
      <c r="F286" s="74">
        <v>88404</v>
      </c>
      <c r="G286" s="77" t="s">
        <v>3844</v>
      </c>
      <c r="H286" s="74" t="s">
        <v>4686</v>
      </c>
      <c r="I286" s="75">
        <v>3.1553398058252337E-2</v>
      </c>
      <c r="J286" s="74" t="s">
        <v>3844</v>
      </c>
      <c r="K286" s="74" t="s">
        <v>2109</v>
      </c>
      <c r="L286" s="74" t="s">
        <v>9140</v>
      </c>
      <c r="M286" s="74" t="s">
        <v>9141</v>
      </c>
      <c r="N286" s="74" t="s">
        <v>2110</v>
      </c>
      <c r="O286" s="74" t="s">
        <v>2111</v>
      </c>
      <c r="P286" s="74" t="s">
        <v>10559</v>
      </c>
      <c r="Q286" s="74" t="s">
        <v>8699</v>
      </c>
      <c r="R286" s="74" t="s">
        <v>10926</v>
      </c>
    </row>
    <row r="287" spans="1:18" s="55" customFormat="1" ht="14.5" x14ac:dyDescent="0.35">
      <c r="A287" s="74" t="s">
        <v>5763</v>
      </c>
      <c r="B287" s="74" t="s">
        <v>6</v>
      </c>
      <c r="C287" s="74">
        <v>4242</v>
      </c>
      <c r="D287" s="76" t="s">
        <v>3816</v>
      </c>
      <c r="E287" s="74" t="s">
        <v>6761</v>
      </c>
      <c r="F287" s="74">
        <v>80102</v>
      </c>
      <c r="G287" s="77" t="s">
        <v>3841</v>
      </c>
      <c r="H287" s="74" t="s">
        <v>4687</v>
      </c>
      <c r="I287" s="75">
        <v>0.1194690265486725</v>
      </c>
      <c r="J287" s="74" t="s">
        <v>3841</v>
      </c>
      <c r="K287" s="74" t="s">
        <v>2106</v>
      </c>
      <c r="L287" s="74" t="s">
        <v>9142</v>
      </c>
      <c r="M287" s="74" t="s">
        <v>9143</v>
      </c>
      <c r="N287" s="74" t="s">
        <v>1327</v>
      </c>
      <c r="O287" s="74" t="s">
        <v>1327</v>
      </c>
      <c r="P287" s="74" t="s">
        <v>8709</v>
      </c>
      <c r="Q287" s="74" t="s">
        <v>8699</v>
      </c>
      <c r="R287" s="74" t="s">
        <v>10923</v>
      </c>
    </row>
    <row r="288" spans="1:18" s="55" customFormat="1" ht="14.5" x14ac:dyDescent="0.35">
      <c r="A288" s="74" t="s">
        <v>5764</v>
      </c>
      <c r="B288" s="74" t="s">
        <v>6</v>
      </c>
      <c r="C288" s="74">
        <v>4242</v>
      </c>
      <c r="D288" s="76" t="s">
        <v>3816</v>
      </c>
      <c r="E288" s="74" t="s">
        <v>6761</v>
      </c>
      <c r="F288" s="74">
        <v>85837</v>
      </c>
      <c r="G288" s="77" t="s">
        <v>3842</v>
      </c>
      <c r="H288" s="74" t="s">
        <v>5217</v>
      </c>
      <c r="I288" s="75">
        <v>7.7134986225895208E-2</v>
      </c>
      <c r="J288" s="74" t="s">
        <v>3842</v>
      </c>
      <c r="K288" s="74" t="s">
        <v>2107</v>
      </c>
      <c r="L288" s="74" t="s">
        <v>9144</v>
      </c>
      <c r="M288" s="74" t="s">
        <v>9145</v>
      </c>
      <c r="N288" s="74" t="s">
        <v>1327</v>
      </c>
      <c r="O288" s="74" t="s">
        <v>1327</v>
      </c>
      <c r="P288" s="74" t="s">
        <v>8722</v>
      </c>
      <c r="Q288" s="74" t="s">
        <v>8699</v>
      </c>
      <c r="R288" s="74" t="s">
        <v>10924</v>
      </c>
    </row>
    <row r="289" spans="1:18" s="55" customFormat="1" ht="14.5" x14ac:dyDescent="0.35">
      <c r="A289" s="74" t="s">
        <v>7006</v>
      </c>
      <c r="B289" s="74" t="s">
        <v>6</v>
      </c>
      <c r="C289" s="74">
        <v>4242</v>
      </c>
      <c r="D289" s="76" t="s">
        <v>3816</v>
      </c>
      <c r="E289" s="74" t="s">
        <v>6761</v>
      </c>
      <c r="F289" s="74">
        <v>5122</v>
      </c>
      <c r="G289" s="77" t="s">
        <v>3829</v>
      </c>
      <c r="H289" s="74" t="s">
        <v>6763</v>
      </c>
      <c r="I289" s="75">
        <v>0.44600000000000001</v>
      </c>
      <c r="J289" s="74" t="s">
        <v>3829</v>
      </c>
      <c r="K289" s="74" t="s">
        <v>5316</v>
      </c>
      <c r="L289" s="74" t="s">
        <v>2092</v>
      </c>
      <c r="M289" s="74" t="s">
        <v>9146</v>
      </c>
      <c r="N289" s="74" t="s">
        <v>7131</v>
      </c>
      <c r="O289" s="74" t="s">
        <v>7132</v>
      </c>
      <c r="P289" s="74" t="s">
        <v>8709</v>
      </c>
      <c r="Q289" s="74" t="s">
        <v>8699</v>
      </c>
      <c r="R289" s="74" t="s">
        <v>10911</v>
      </c>
    </row>
    <row r="290" spans="1:18" s="55" customFormat="1" ht="14.5" x14ac:dyDescent="0.35">
      <c r="A290" s="74" t="s">
        <v>8046</v>
      </c>
      <c r="B290" s="74" t="s">
        <v>8</v>
      </c>
      <c r="C290" s="74">
        <v>90876</v>
      </c>
      <c r="D290" s="76" t="s">
        <v>8047</v>
      </c>
      <c r="E290" s="74" t="s">
        <v>8048</v>
      </c>
      <c r="F290" s="74">
        <v>91782</v>
      </c>
      <c r="G290" s="77" t="s">
        <v>8049</v>
      </c>
      <c r="H290" s="74" t="s">
        <v>8050</v>
      </c>
      <c r="I290" s="75">
        <v>0.85714285714285698</v>
      </c>
      <c r="J290" s="74"/>
      <c r="K290" s="74"/>
      <c r="L290" s="74"/>
      <c r="M290" s="74"/>
      <c r="N290" s="74"/>
      <c r="O290" s="74"/>
      <c r="P290" s="74"/>
      <c r="Q290" s="74"/>
      <c r="R290" s="74"/>
    </row>
    <row r="291" spans="1:18" s="55" customFormat="1" ht="14.5" x14ac:dyDescent="0.35">
      <c r="A291" s="74" t="s">
        <v>5706</v>
      </c>
      <c r="B291" s="74" t="s">
        <v>6</v>
      </c>
      <c r="C291" s="74">
        <v>4248</v>
      </c>
      <c r="D291" s="76" t="s">
        <v>3771</v>
      </c>
      <c r="E291" s="74" t="s">
        <v>4586</v>
      </c>
      <c r="F291" s="74">
        <v>89580</v>
      </c>
      <c r="G291" s="77" t="s">
        <v>3778</v>
      </c>
      <c r="H291" s="74" t="s">
        <v>4587</v>
      </c>
      <c r="I291" s="75">
        <v>0.18406285072951739</v>
      </c>
      <c r="J291" s="74" t="s">
        <v>3778</v>
      </c>
      <c r="K291" s="74" t="s">
        <v>1990</v>
      </c>
      <c r="L291" s="74" t="s">
        <v>9147</v>
      </c>
      <c r="M291" s="74" t="s">
        <v>9148</v>
      </c>
      <c r="N291" s="74" t="s">
        <v>1991</v>
      </c>
      <c r="O291" s="74" t="s">
        <v>1992</v>
      </c>
      <c r="P291" s="74" t="s">
        <v>8722</v>
      </c>
      <c r="Q291" s="74" t="s">
        <v>8699</v>
      </c>
      <c r="R291" s="74" t="s">
        <v>10858</v>
      </c>
    </row>
    <row r="292" spans="1:18" s="55" customFormat="1" ht="14.5" x14ac:dyDescent="0.35">
      <c r="A292" s="74" t="s">
        <v>5894</v>
      </c>
      <c r="B292" s="74" t="s">
        <v>6</v>
      </c>
      <c r="C292" s="74">
        <v>4260</v>
      </c>
      <c r="D292" s="76" t="s">
        <v>3993</v>
      </c>
      <c r="E292" s="74" t="s">
        <v>5031</v>
      </c>
      <c r="F292" s="74">
        <v>5248</v>
      </c>
      <c r="G292" s="77" t="s">
        <v>3997</v>
      </c>
      <c r="H292" s="74" t="s">
        <v>4587</v>
      </c>
      <c r="I292" s="75">
        <v>0</v>
      </c>
      <c r="J292" s="74" t="s">
        <v>3997</v>
      </c>
      <c r="K292" s="74" t="s">
        <v>1990</v>
      </c>
      <c r="L292" s="74" t="s">
        <v>9149</v>
      </c>
      <c r="M292" s="74" t="s">
        <v>9150</v>
      </c>
      <c r="N292" s="74" t="s">
        <v>7133</v>
      </c>
      <c r="O292" s="74" t="s">
        <v>7134</v>
      </c>
      <c r="P292" s="74" t="s">
        <v>8751</v>
      </c>
      <c r="Q292" s="74" t="s">
        <v>8699</v>
      </c>
      <c r="R292" s="74" t="s">
        <v>11074</v>
      </c>
    </row>
    <row r="293" spans="1:18" s="55" customFormat="1" ht="14.5" x14ac:dyDescent="0.35">
      <c r="A293" s="74" t="s">
        <v>5699</v>
      </c>
      <c r="B293" s="74" t="s">
        <v>6</v>
      </c>
      <c r="C293" s="74">
        <v>4240</v>
      </c>
      <c r="D293" s="76" t="s">
        <v>3741</v>
      </c>
      <c r="E293" s="74" t="s">
        <v>5144</v>
      </c>
      <c r="F293" s="74">
        <v>5069</v>
      </c>
      <c r="G293" s="77" t="s">
        <v>3769</v>
      </c>
      <c r="H293" s="74" t="s">
        <v>5147</v>
      </c>
      <c r="I293" s="75">
        <v>6.4964157706093179E-2</v>
      </c>
      <c r="J293" s="74" t="s">
        <v>3769</v>
      </c>
      <c r="K293" s="74" t="s">
        <v>1976</v>
      </c>
      <c r="L293" s="74" t="s">
        <v>9151</v>
      </c>
      <c r="M293" s="74" t="s">
        <v>9152</v>
      </c>
      <c r="N293" s="74" t="s">
        <v>1327</v>
      </c>
      <c r="O293" s="74" t="s">
        <v>1327</v>
      </c>
      <c r="P293" s="74" t="s">
        <v>8758</v>
      </c>
      <c r="Q293" s="74" t="s">
        <v>8699</v>
      </c>
      <c r="R293" s="74" t="s">
        <v>10849</v>
      </c>
    </row>
    <row r="294" spans="1:18" s="55" customFormat="1" ht="14.5" x14ac:dyDescent="0.35">
      <c r="A294" s="74" t="s">
        <v>5458</v>
      </c>
      <c r="B294" s="74" t="s">
        <v>2</v>
      </c>
      <c r="C294" s="74">
        <v>4192</v>
      </c>
      <c r="D294" s="76" t="s">
        <v>1863</v>
      </c>
      <c r="E294" s="74" t="s">
        <v>4637</v>
      </c>
      <c r="F294" s="74">
        <v>4811</v>
      </c>
      <c r="G294" s="77" t="s">
        <v>1869</v>
      </c>
      <c r="H294" s="74" t="s">
        <v>4638</v>
      </c>
      <c r="I294" s="75">
        <v>0.153209109730848</v>
      </c>
      <c r="J294" s="74" t="s">
        <v>1869</v>
      </c>
      <c r="K294" s="74" t="s">
        <v>3078</v>
      </c>
      <c r="L294" s="74" t="s">
        <v>9153</v>
      </c>
      <c r="M294" s="74" t="s">
        <v>9154</v>
      </c>
      <c r="N294" s="74" t="s">
        <v>1327</v>
      </c>
      <c r="O294" s="74" t="s">
        <v>1327</v>
      </c>
      <c r="P294" s="74" t="s">
        <v>8719</v>
      </c>
      <c r="Q294" s="74" t="s">
        <v>8699</v>
      </c>
      <c r="R294" s="74" t="s">
        <v>10627</v>
      </c>
    </row>
    <row r="295" spans="1:18" s="55" customFormat="1" ht="14.5" x14ac:dyDescent="0.35">
      <c r="A295" s="74" t="s">
        <v>6074</v>
      </c>
      <c r="B295" s="74" t="s">
        <v>6</v>
      </c>
      <c r="C295" s="74">
        <v>4282</v>
      </c>
      <c r="D295" s="76" t="s">
        <v>2237</v>
      </c>
      <c r="E295" s="74" t="s">
        <v>2784</v>
      </c>
      <c r="F295" s="74">
        <v>5405</v>
      </c>
      <c r="G295" s="77" t="s">
        <v>2245</v>
      </c>
      <c r="H295" s="74" t="s">
        <v>2787</v>
      </c>
      <c r="I295" s="75">
        <v>0.67293540474243629</v>
      </c>
      <c r="J295" s="74" t="s">
        <v>2245</v>
      </c>
      <c r="K295" s="74" t="s">
        <v>1465</v>
      </c>
      <c r="L295" s="74" t="s">
        <v>9155</v>
      </c>
      <c r="M295" s="74" t="s">
        <v>9156</v>
      </c>
      <c r="N295" s="74" t="s">
        <v>1466</v>
      </c>
      <c r="O295" s="74" t="s">
        <v>1327</v>
      </c>
      <c r="P295" s="74" t="s">
        <v>8751</v>
      </c>
      <c r="Q295" s="74" t="s">
        <v>8699</v>
      </c>
      <c r="R295" s="74" t="s">
        <v>11254</v>
      </c>
    </row>
    <row r="296" spans="1:18" s="55" customFormat="1" ht="14.5" x14ac:dyDescent="0.35">
      <c r="A296" s="74" t="s">
        <v>5770</v>
      </c>
      <c r="B296" s="74" t="s">
        <v>6</v>
      </c>
      <c r="C296" s="74">
        <v>4242</v>
      </c>
      <c r="D296" s="76" t="s">
        <v>3816</v>
      </c>
      <c r="E296" s="74" t="s">
        <v>6761</v>
      </c>
      <c r="F296" s="74">
        <v>89926</v>
      </c>
      <c r="G296" s="77" t="s">
        <v>3848</v>
      </c>
      <c r="H296" s="74" t="s">
        <v>4827</v>
      </c>
      <c r="I296" s="75">
        <v>0.1030421982335622</v>
      </c>
      <c r="J296" s="74" t="s">
        <v>3848</v>
      </c>
      <c r="K296" s="74" t="s">
        <v>2121</v>
      </c>
      <c r="L296" s="74" t="s">
        <v>9157</v>
      </c>
      <c r="M296" s="74" t="s">
        <v>9158</v>
      </c>
      <c r="N296" s="74" t="s">
        <v>2122</v>
      </c>
      <c r="O296" s="74" t="s">
        <v>1327</v>
      </c>
      <c r="P296" s="74" t="s">
        <v>8722</v>
      </c>
      <c r="Q296" s="74" t="s">
        <v>8699</v>
      </c>
      <c r="R296" s="74" t="s">
        <v>10929</v>
      </c>
    </row>
    <row r="297" spans="1:18" s="55" customFormat="1" ht="14.5" x14ac:dyDescent="0.35">
      <c r="A297" s="74" t="s">
        <v>6017</v>
      </c>
      <c r="B297" s="74" t="s">
        <v>6</v>
      </c>
      <c r="C297" s="74">
        <v>4276</v>
      </c>
      <c r="D297" s="76" t="s">
        <v>2175</v>
      </c>
      <c r="E297" s="74" t="s">
        <v>4134</v>
      </c>
      <c r="F297" s="74">
        <v>84305</v>
      </c>
      <c r="G297" s="77" t="s">
        <v>2179</v>
      </c>
      <c r="H297" s="74" t="s">
        <v>4135</v>
      </c>
      <c r="I297" s="75">
        <v>0.75516866158868234</v>
      </c>
      <c r="J297" s="74" t="s">
        <v>2179</v>
      </c>
      <c r="K297" s="74" t="s">
        <v>494</v>
      </c>
      <c r="L297" s="74" t="s">
        <v>9159</v>
      </c>
      <c r="M297" s="74" t="s">
        <v>9160</v>
      </c>
      <c r="N297" s="74" t="s">
        <v>495</v>
      </c>
      <c r="O297" s="74" t="s">
        <v>496</v>
      </c>
      <c r="P297" s="74" t="s">
        <v>8734</v>
      </c>
      <c r="Q297" s="74" t="s">
        <v>8699</v>
      </c>
      <c r="R297" s="74" t="s">
        <v>11206</v>
      </c>
    </row>
    <row r="298" spans="1:18" s="55" customFormat="1" ht="14.5" x14ac:dyDescent="0.35">
      <c r="A298" s="74" t="s">
        <v>5685</v>
      </c>
      <c r="B298" s="74" t="s">
        <v>6</v>
      </c>
      <c r="C298" s="74">
        <v>4240</v>
      </c>
      <c r="D298" s="76" t="s">
        <v>3741</v>
      </c>
      <c r="E298" s="74" t="s">
        <v>5144</v>
      </c>
      <c r="F298" s="74">
        <v>5054</v>
      </c>
      <c r="G298" s="77" t="s">
        <v>3753</v>
      </c>
      <c r="H298" s="74" t="s">
        <v>5148</v>
      </c>
      <c r="I298" s="75">
        <v>8.6956521739130391E-2</v>
      </c>
      <c r="J298" s="74" t="s">
        <v>3753</v>
      </c>
      <c r="K298" s="74" t="s">
        <v>762</v>
      </c>
      <c r="L298" s="74" t="s">
        <v>9161</v>
      </c>
      <c r="M298" s="74" t="s">
        <v>9162</v>
      </c>
      <c r="N298" s="74" t="s">
        <v>1327</v>
      </c>
      <c r="O298" s="74" t="s">
        <v>1327</v>
      </c>
      <c r="P298" s="74" t="s">
        <v>10558</v>
      </c>
      <c r="Q298" s="74" t="s">
        <v>8699</v>
      </c>
      <c r="R298" s="74" t="s">
        <v>10834</v>
      </c>
    </row>
    <row r="299" spans="1:18" s="55" customFormat="1" ht="14.5" x14ac:dyDescent="0.35">
      <c r="A299" s="74" t="s">
        <v>5624</v>
      </c>
      <c r="B299" s="74" t="s">
        <v>6</v>
      </c>
      <c r="C299" s="74">
        <v>4237</v>
      </c>
      <c r="D299" s="76" t="s">
        <v>3660</v>
      </c>
      <c r="E299" s="74" t="s">
        <v>4667</v>
      </c>
      <c r="F299" s="74">
        <v>5012</v>
      </c>
      <c r="G299" s="77" t="s">
        <v>3684</v>
      </c>
      <c r="H299" s="74" t="s">
        <v>2930</v>
      </c>
      <c r="I299" s="75">
        <v>0.70014992503747997</v>
      </c>
      <c r="J299" s="74" t="s">
        <v>3684</v>
      </c>
      <c r="K299" s="74" t="s">
        <v>666</v>
      </c>
      <c r="L299" s="74" t="s">
        <v>9163</v>
      </c>
      <c r="M299" s="74" t="s">
        <v>9164</v>
      </c>
      <c r="N299" s="74" t="s">
        <v>7135</v>
      </c>
      <c r="O299" s="74" t="s">
        <v>7136</v>
      </c>
      <c r="P299" s="74" t="s">
        <v>8750</v>
      </c>
      <c r="Q299" s="74" t="s">
        <v>8699</v>
      </c>
      <c r="R299" s="74" t="s">
        <v>10768</v>
      </c>
    </row>
    <row r="300" spans="1:18" s="55" customFormat="1" ht="14.5" x14ac:dyDescent="0.35">
      <c r="A300" s="74" t="s">
        <v>7677</v>
      </c>
      <c r="B300" s="74" t="s">
        <v>6</v>
      </c>
      <c r="C300" s="74">
        <v>4240</v>
      </c>
      <c r="D300" s="76" t="s">
        <v>3741</v>
      </c>
      <c r="E300" s="74" t="s">
        <v>5144</v>
      </c>
      <c r="F300" s="74">
        <v>5059</v>
      </c>
      <c r="G300" s="77" t="s">
        <v>3757</v>
      </c>
      <c r="H300" s="74" t="s">
        <v>7623</v>
      </c>
      <c r="I300" s="75">
        <v>3.1512605042016778E-2</v>
      </c>
      <c r="J300" s="74" t="s">
        <v>3757</v>
      </c>
      <c r="K300" s="74" t="s">
        <v>7137</v>
      </c>
      <c r="L300" s="74" t="s">
        <v>8958</v>
      </c>
      <c r="M300" s="74" t="s">
        <v>8959</v>
      </c>
      <c r="N300" s="74" t="s">
        <v>1327</v>
      </c>
      <c r="O300" s="74" t="s">
        <v>1327</v>
      </c>
      <c r="P300" s="74" t="s">
        <v>8758</v>
      </c>
      <c r="Q300" s="74" t="s">
        <v>8699</v>
      </c>
      <c r="R300" s="74" t="s">
        <v>10838</v>
      </c>
    </row>
    <row r="301" spans="1:18" s="55" customFormat="1" ht="14.5" x14ac:dyDescent="0.35">
      <c r="A301" s="74" t="s">
        <v>5486</v>
      </c>
      <c r="B301" s="74" t="s">
        <v>2</v>
      </c>
      <c r="C301" s="74">
        <v>80242</v>
      </c>
      <c r="D301" s="76" t="s">
        <v>1909</v>
      </c>
      <c r="E301" s="74" t="s">
        <v>4478</v>
      </c>
      <c r="F301" s="74">
        <v>80378</v>
      </c>
      <c r="G301" s="77" t="s">
        <v>1910</v>
      </c>
      <c r="H301" s="74" t="s">
        <v>4478</v>
      </c>
      <c r="I301" s="75">
        <v>0</v>
      </c>
      <c r="J301" s="74"/>
      <c r="K301" s="74"/>
      <c r="L301" s="74"/>
      <c r="M301" s="74"/>
      <c r="N301" s="74"/>
      <c r="O301" s="74"/>
      <c r="P301" s="74"/>
      <c r="Q301" s="74"/>
      <c r="R301" s="74"/>
    </row>
    <row r="302" spans="1:18" s="55" customFormat="1" ht="14.5" x14ac:dyDescent="0.35">
      <c r="A302" s="74" t="s">
        <v>8051</v>
      </c>
      <c r="B302" s="74" t="s">
        <v>6</v>
      </c>
      <c r="C302" s="74">
        <v>80235</v>
      </c>
      <c r="D302" s="76" t="s">
        <v>2351</v>
      </c>
      <c r="E302" s="74" t="s">
        <v>8052</v>
      </c>
      <c r="F302" s="74">
        <v>80236</v>
      </c>
      <c r="G302" s="77" t="s">
        <v>2352</v>
      </c>
      <c r="H302" s="74" t="s">
        <v>8052</v>
      </c>
      <c r="I302" s="75">
        <v>1</v>
      </c>
      <c r="J302" s="74"/>
      <c r="K302" s="74"/>
      <c r="L302" s="74"/>
      <c r="M302" s="74"/>
      <c r="N302" s="74"/>
      <c r="O302" s="74"/>
      <c r="P302" s="74"/>
      <c r="Q302" s="74"/>
      <c r="R302" s="74"/>
    </row>
    <row r="303" spans="1:18" s="55" customFormat="1" ht="14.5" x14ac:dyDescent="0.35">
      <c r="A303" s="74" t="s">
        <v>8630</v>
      </c>
      <c r="B303" s="74" t="s">
        <v>11</v>
      </c>
      <c r="C303" s="74">
        <v>6446</v>
      </c>
      <c r="D303" s="76" t="s">
        <v>4265</v>
      </c>
      <c r="E303" s="74" t="s">
        <v>7492</v>
      </c>
      <c r="F303" s="74">
        <v>89920</v>
      </c>
      <c r="G303" s="77" t="s">
        <v>1224</v>
      </c>
      <c r="H303" s="74" t="s">
        <v>8359</v>
      </c>
      <c r="I303" s="75">
        <v>0</v>
      </c>
      <c r="J303" s="74"/>
      <c r="K303" s="74"/>
      <c r="L303" s="74"/>
      <c r="M303" s="74"/>
      <c r="N303" s="74"/>
      <c r="O303" s="74"/>
      <c r="P303" s="74"/>
      <c r="Q303" s="74"/>
      <c r="R303" s="74"/>
    </row>
    <row r="304" spans="1:18" s="55" customFormat="1" ht="14.5" x14ac:dyDescent="0.35">
      <c r="A304" s="74" t="s">
        <v>7007</v>
      </c>
      <c r="B304" s="74" t="s">
        <v>8</v>
      </c>
      <c r="C304" s="74">
        <v>79500</v>
      </c>
      <c r="D304" s="76" t="s">
        <v>54</v>
      </c>
      <c r="E304" s="74" t="s">
        <v>7507</v>
      </c>
      <c r="F304" s="74">
        <v>79512</v>
      </c>
      <c r="G304" s="77" t="s">
        <v>37</v>
      </c>
      <c r="H304" s="74" t="s">
        <v>6781</v>
      </c>
      <c r="I304" s="75">
        <v>0</v>
      </c>
      <c r="J304" s="74"/>
      <c r="K304" s="74"/>
      <c r="L304" s="74"/>
      <c r="M304" s="74"/>
      <c r="N304" s="74"/>
      <c r="O304" s="74"/>
      <c r="P304" s="74"/>
      <c r="Q304" s="74"/>
      <c r="R304" s="74"/>
    </row>
    <row r="305" spans="1:18" s="55" customFormat="1" ht="14.5" x14ac:dyDescent="0.35">
      <c r="A305" s="74" t="s">
        <v>7719</v>
      </c>
      <c r="B305" s="74" t="s">
        <v>8</v>
      </c>
      <c r="C305" s="74">
        <v>9800</v>
      </c>
      <c r="D305" s="76" t="s">
        <v>2765</v>
      </c>
      <c r="E305" s="74" t="s">
        <v>10547</v>
      </c>
      <c r="F305" s="74">
        <v>80209</v>
      </c>
      <c r="G305" s="77" t="s">
        <v>7640</v>
      </c>
      <c r="H305" s="74" t="s">
        <v>3477</v>
      </c>
      <c r="I305" s="75">
        <v>1</v>
      </c>
      <c r="J305" s="74"/>
      <c r="K305" s="74"/>
      <c r="L305" s="74"/>
      <c r="M305" s="74"/>
      <c r="N305" s="74"/>
      <c r="O305" s="74"/>
      <c r="P305" s="74"/>
      <c r="Q305" s="74"/>
      <c r="R305" s="74"/>
    </row>
    <row r="306" spans="1:18" s="55" customFormat="1" ht="14.5" x14ac:dyDescent="0.35">
      <c r="A306" s="74" t="s">
        <v>7720</v>
      </c>
      <c r="B306" s="74" t="s">
        <v>8</v>
      </c>
      <c r="C306" s="74">
        <v>9800</v>
      </c>
      <c r="D306" s="76" t="s">
        <v>2765</v>
      </c>
      <c r="E306" s="74" t="s">
        <v>10547</v>
      </c>
      <c r="F306" s="74">
        <v>80210</v>
      </c>
      <c r="G306" s="77" t="s">
        <v>7641</v>
      </c>
      <c r="H306" s="74" t="s">
        <v>3478</v>
      </c>
      <c r="I306" s="75">
        <v>1</v>
      </c>
      <c r="J306" s="74"/>
      <c r="K306" s="74"/>
      <c r="L306" s="74"/>
      <c r="M306" s="74"/>
      <c r="N306" s="74"/>
      <c r="O306" s="74"/>
      <c r="P306" s="74"/>
      <c r="Q306" s="74"/>
      <c r="R306" s="74"/>
    </row>
    <row r="307" spans="1:18" s="55" customFormat="1" ht="14.5" x14ac:dyDescent="0.35">
      <c r="A307" s="74" t="s">
        <v>7721</v>
      </c>
      <c r="B307" s="74" t="s">
        <v>8</v>
      </c>
      <c r="C307" s="74">
        <v>9800</v>
      </c>
      <c r="D307" s="76" t="s">
        <v>2765</v>
      </c>
      <c r="E307" s="74" t="s">
        <v>10547</v>
      </c>
      <c r="F307" s="74">
        <v>80211</v>
      </c>
      <c r="G307" s="77" t="s">
        <v>7642</v>
      </c>
      <c r="H307" s="74" t="s">
        <v>3479</v>
      </c>
      <c r="I307" s="75">
        <v>1</v>
      </c>
      <c r="J307" s="74"/>
      <c r="K307" s="74"/>
      <c r="L307" s="74"/>
      <c r="M307" s="74"/>
      <c r="N307" s="74"/>
      <c r="O307" s="74"/>
      <c r="P307" s="74"/>
      <c r="Q307" s="74"/>
      <c r="R307" s="74"/>
    </row>
    <row r="308" spans="1:18" s="55" customFormat="1" ht="14.5" x14ac:dyDescent="0.35">
      <c r="A308" s="74" t="s">
        <v>7722</v>
      </c>
      <c r="B308" s="74" t="s">
        <v>8</v>
      </c>
      <c r="C308" s="74">
        <v>9800</v>
      </c>
      <c r="D308" s="76" t="s">
        <v>2765</v>
      </c>
      <c r="E308" s="74" t="s">
        <v>10547</v>
      </c>
      <c r="F308" s="74">
        <v>80212</v>
      </c>
      <c r="G308" s="77" t="s">
        <v>7643</v>
      </c>
      <c r="H308" s="74" t="s">
        <v>3480</v>
      </c>
      <c r="I308" s="75">
        <v>1</v>
      </c>
      <c r="J308" s="74"/>
      <c r="K308" s="74"/>
      <c r="L308" s="74"/>
      <c r="M308" s="74"/>
      <c r="N308" s="74"/>
      <c r="O308" s="74"/>
      <c r="P308" s="74"/>
      <c r="Q308" s="74"/>
      <c r="R308" s="74"/>
    </row>
    <row r="309" spans="1:18" s="55" customFormat="1" ht="14.5" x14ac:dyDescent="0.35">
      <c r="A309" s="74" t="s">
        <v>7725</v>
      </c>
      <c r="B309" s="74" t="s">
        <v>8</v>
      </c>
      <c r="C309" s="74">
        <v>9800</v>
      </c>
      <c r="D309" s="76" t="s">
        <v>2765</v>
      </c>
      <c r="E309" s="74" t="s">
        <v>10547</v>
      </c>
      <c r="F309" s="74">
        <v>91951</v>
      </c>
      <c r="G309" s="77" t="s">
        <v>7646</v>
      </c>
      <c r="H309" s="74" t="s">
        <v>7631</v>
      </c>
      <c r="I309" s="75">
        <v>1</v>
      </c>
      <c r="J309" s="74"/>
      <c r="K309" s="74"/>
      <c r="L309" s="74"/>
      <c r="M309" s="74"/>
      <c r="N309" s="74"/>
      <c r="O309" s="74"/>
      <c r="P309" s="74"/>
      <c r="Q309" s="74"/>
      <c r="R309" s="74"/>
    </row>
    <row r="310" spans="1:18" s="55" customFormat="1" ht="14.5" x14ac:dyDescent="0.35">
      <c r="A310" s="74" t="s">
        <v>7723</v>
      </c>
      <c r="B310" s="74" t="s">
        <v>8</v>
      </c>
      <c r="C310" s="74">
        <v>9800</v>
      </c>
      <c r="D310" s="76" t="s">
        <v>2765</v>
      </c>
      <c r="E310" s="74" t="s">
        <v>10547</v>
      </c>
      <c r="F310" s="74">
        <v>80213</v>
      </c>
      <c r="G310" s="77" t="s">
        <v>7644</v>
      </c>
      <c r="H310" s="74" t="s">
        <v>3481</v>
      </c>
      <c r="I310" s="75">
        <v>1</v>
      </c>
      <c r="J310" s="74"/>
      <c r="K310" s="74"/>
      <c r="L310" s="74"/>
      <c r="M310" s="74"/>
      <c r="N310" s="74"/>
      <c r="O310" s="74"/>
      <c r="P310" s="74"/>
      <c r="Q310" s="74"/>
      <c r="R310" s="74"/>
    </row>
    <row r="311" spans="1:18" s="55" customFormat="1" ht="14.5" x14ac:dyDescent="0.35">
      <c r="A311" s="74" t="s">
        <v>7724</v>
      </c>
      <c r="B311" s="74" t="s">
        <v>8</v>
      </c>
      <c r="C311" s="74">
        <v>9800</v>
      </c>
      <c r="D311" s="76" t="s">
        <v>2765</v>
      </c>
      <c r="E311" s="74" t="s">
        <v>10547</v>
      </c>
      <c r="F311" s="74">
        <v>84657</v>
      </c>
      <c r="G311" s="77" t="s">
        <v>7645</v>
      </c>
      <c r="H311" s="74" t="s">
        <v>2766</v>
      </c>
      <c r="I311" s="75">
        <v>1</v>
      </c>
      <c r="J311" s="74"/>
      <c r="K311" s="74"/>
      <c r="L311" s="74"/>
      <c r="M311" s="74"/>
      <c r="N311" s="74"/>
      <c r="O311" s="74"/>
      <c r="P311" s="74"/>
      <c r="Q311" s="74"/>
      <c r="R311" s="74"/>
    </row>
    <row r="312" spans="1:18" s="55" customFormat="1" ht="14.5" x14ac:dyDescent="0.35">
      <c r="A312" s="74" t="s">
        <v>7008</v>
      </c>
      <c r="B312" s="74" t="s">
        <v>8</v>
      </c>
      <c r="C312" s="74">
        <v>9800</v>
      </c>
      <c r="D312" s="76" t="s">
        <v>2765</v>
      </c>
      <c r="E312" s="74" t="s">
        <v>10547</v>
      </c>
      <c r="F312" s="74">
        <v>91852</v>
      </c>
      <c r="G312" s="77" t="s">
        <v>6976</v>
      </c>
      <c r="H312" s="74" t="s">
        <v>6816</v>
      </c>
      <c r="I312" s="75">
        <v>1</v>
      </c>
      <c r="J312" s="74"/>
      <c r="K312" s="74"/>
      <c r="L312" s="74"/>
      <c r="M312" s="74"/>
      <c r="N312" s="74"/>
      <c r="O312" s="74"/>
      <c r="P312" s="74"/>
      <c r="Q312" s="74"/>
      <c r="R312" s="74"/>
    </row>
    <row r="313" spans="1:18" s="55" customFormat="1" ht="14.5" x14ac:dyDescent="0.35">
      <c r="A313" s="74" t="s">
        <v>7009</v>
      </c>
      <c r="B313" s="74" t="s">
        <v>8</v>
      </c>
      <c r="C313" s="74">
        <v>9800</v>
      </c>
      <c r="D313" s="76" t="s">
        <v>2765</v>
      </c>
      <c r="E313" s="74" t="s">
        <v>10547</v>
      </c>
      <c r="F313" s="74">
        <v>9804</v>
      </c>
      <c r="G313" s="77" t="s">
        <v>5288</v>
      </c>
      <c r="H313" s="74" t="s">
        <v>6815</v>
      </c>
      <c r="I313" s="75">
        <v>1</v>
      </c>
      <c r="J313" s="74"/>
      <c r="K313" s="74"/>
      <c r="L313" s="74"/>
      <c r="M313" s="74"/>
      <c r="N313" s="74"/>
      <c r="O313" s="74"/>
      <c r="P313" s="74"/>
      <c r="Q313" s="74"/>
      <c r="R313" s="74"/>
    </row>
    <row r="314" spans="1:18" s="55" customFormat="1" ht="14.5" x14ac:dyDescent="0.35">
      <c r="A314" s="74" t="s">
        <v>7965</v>
      </c>
      <c r="B314" s="74" t="s">
        <v>8</v>
      </c>
      <c r="C314" s="74">
        <v>9800</v>
      </c>
      <c r="D314" s="76" t="s">
        <v>2765</v>
      </c>
      <c r="E314" s="74" t="s">
        <v>10547</v>
      </c>
      <c r="F314" s="74">
        <v>92609</v>
      </c>
      <c r="G314" s="77" t="s">
        <v>7886</v>
      </c>
      <c r="H314" s="74" t="s">
        <v>7885</v>
      </c>
      <c r="I314" s="75">
        <v>1</v>
      </c>
      <c r="J314" s="74"/>
      <c r="K314" s="74"/>
      <c r="L314" s="74"/>
      <c r="M314" s="74"/>
      <c r="N314" s="74"/>
      <c r="O314" s="74"/>
      <c r="P314" s="74"/>
      <c r="Q314" s="74"/>
      <c r="R314" s="74"/>
    </row>
    <row r="315" spans="1:18" s="55" customFormat="1" ht="14.5" x14ac:dyDescent="0.35">
      <c r="A315" s="74" t="s">
        <v>5385</v>
      </c>
      <c r="B315" s="74" t="s">
        <v>0</v>
      </c>
      <c r="C315" s="74">
        <v>4158</v>
      </c>
      <c r="D315" s="76" t="s">
        <v>1749</v>
      </c>
      <c r="E315" s="74" t="s">
        <v>5093</v>
      </c>
      <c r="F315" s="74">
        <v>4732</v>
      </c>
      <c r="G315" s="77" t="s">
        <v>1751</v>
      </c>
      <c r="H315" s="74" t="s">
        <v>5095</v>
      </c>
      <c r="I315" s="75">
        <v>0</v>
      </c>
      <c r="J315" s="74" t="s">
        <v>1751</v>
      </c>
      <c r="K315" s="74" t="s">
        <v>1357</v>
      </c>
      <c r="L315" s="74" t="s">
        <v>1360</v>
      </c>
      <c r="M315" s="74" t="s">
        <v>9070</v>
      </c>
      <c r="N315" s="74" t="s">
        <v>1358</v>
      </c>
      <c r="O315" s="74" t="s">
        <v>1327</v>
      </c>
      <c r="P315" s="74" t="s">
        <v>8710</v>
      </c>
      <c r="Q315" s="74" t="s">
        <v>8699</v>
      </c>
      <c r="R315" s="74" t="s">
        <v>10573</v>
      </c>
    </row>
    <row r="316" spans="1:18" s="55" customFormat="1" ht="14.5" x14ac:dyDescent="0.35">
      <c r="A316" s="74" t="s">
        <v>5390</v>
      </c>
      <c r="B316" s="74" t="s">
        <v>0</v>
      </c>
      <c r="C316" s="74">
        <v>4158</v>
      </c>
      <c r="D316" s="76" t="s">
        <v>1749</v>
      </c>
      <c r="E316" s="74" t="s">
        <v>5093</v>
      </c>
      <c r="F316" s="74">
        <v>4737</v>
      </c>
      <c r="G316" s="77" t="s">
        <v>1756</v>
      </c>
      <c r="H316" s="74" t="s">
        <v>5096</v>
      </c>
      <c r="I316" s="75">
        <v>0</v>
      </c>
      <c r="J316" s="74" t="s">
        <v>1756</v>
      </c>
      <c r="K316" s="74" t="s">
        <v>1364</v>
      </c>
      <c r="L316" s="74" t="s">
        <v>1360</v>
      </c>
      <c r="M316" s="74" t="s">
        <v>9070</v>
      </c>
      <c r="N316" s="74" t="s">
        <v>1327</v>
      </c>
      <c r="O316" s="74" t="s">
        <v>1327</v>
      </c>
      <c r="P316" s="74" t="s">
        <v>8710</v>
      </c>
      <c r="Q316" s="74" t="s">
        <v>8699</v>
      </c>
      <c r="R316" s="74" t="s">
        <v>10573</v>
      </c>
    </row>
    <row r="317" spans="1:18" s="55" customFormat="1" ht="14.5" x14ac:dyDescent="0.35">
      <c r="A317" s="74" t="s">
        <v>5384</v>
      </c>
      <c r="B317" s="74" t="s">
        <v>0</v>
      </c>
      <c r="C317" s="74">
        <v>4158</v>
      </c>
      <c r="D317" s="76" t="s">
        <v>1749</v>
      </c>
      <c r="E317" s="74" t="s">
        <v>5093</v>
      </c>
      <c r="F317" s="74">
        <v>4731</v>
      </c>
      <c r="G317" s="77" t="s">
        <v>1750</v>
      </c>
      <c r="H317" s="74" t="s">
        <v>5097</v>
      </c>
      <c r="I317" s="75">
        <v>0</v>
      </c>
      <c r="J317" s="74" t="s">
        <v>1750</v>
      </c>
      <c r="K317" s="74" t="s">
        <v>1355</v>
      </c>
      <c r="L317" s="74" t="s">
        <v>1360</v>
      </c>
      <c r="M317" s="74" t="s">
        <v>9070</v>
      </c>
      <c r="N317" s="74" t="s">
        <v>1356</v>
      </c>
      <c r="O317" s="74" t="s">
        <v>1327</v>
      </c>
      <c r="P317" s="74" t="s">
        <v>8710</v>
      </c>
      <c r="Q317" s="74" t="s">
        <v>8699</v>
      </c>
      <c r="R317" s="74" t="s">
        <v>10573</v>
      </c>
    </row>
    <row r="318" spans="1:18" s="55" customFormat="1" ht="14.5" x14ac:dyDescent="0.35">
      <c r="A318" s="74" t="s">
        <v>6668</v>
      </c>
      <c r="B318" s="74" t="s">
        <v>11</v>
      </c>
      <c r="C318" s="74">
        <v>4474</v>
      </c>
      <c r="D318" s="76" t="s">
        <v>1198</v>
      </c>
      <c r="E318" s="74" t="s">
        <v>4481</v>
      </c>
      <c r="F318" s="74">
        <v>6110</v>
      </c>
      <c r="G318" s="77" t="s">
        <v>1202</v>
      </c>
      <c r="H318" s="74" t="s">
        <v>4712</v>
      </c>
      <c r="I318" s="75">
        <v>0.47329192546583831</v>
      </c>
      <c r="J318" s="74"/>
      <c r="K318" s="74"/>
      <c r="L318" s="74"/>
      <c r="M318" s="74"/>
      <c r="N318" s="74"/>
      <c r="O318" s="74"/>
      <c r="P318" s="74"/>
      <c r="Q318" s="74"/>
      <c r="R318" s="74"/>
    </row>
    <row r="319" spans="1:18" s="55" customFormat="1" ht="14.5" x14ac:dyDescent="0.35">
      <c r="A319" s="74" t="s">
        <v>6600</v>
      </c>
      <c r="B319" s="74" t="s">
        <v>9</v>
      </c>
      <c r="C319" s="74">
        <v>4446</v>
      </c>
      <c r="D319" s="76" t="s">
        <v>1091</v>
      </c>
      <c r="E319" s="74" t="s">
        <v>2966</v>
      </c>
      <c r="F319" s="74">
        <v>5935</v>
      </c>
      <c r="G319" s="77" t="s">
        <v>1097</v>
      </c>
      <c r="H319" s="74" t="s">
        <v>2969</v>
      </c>
      <c r="I319" s="75">
        <v>0</v>
      </c>
      <c r="J319" s="74"/>
      <c r="K319" s="74"/>
      <c r="L319" s="74"/>
      <c r="M319" s="74"/>
      <c r="N319" s="74"/>
      <c r="O319" s="74"/>
      <c r="P319" s="74"/>
      <c r="Q319" s="74"/>
      <c r="R319" s="74"/>
    </row>
    <row r="320" spans="1:18" s="55" customFormat="1" ht="14.5" x14ac:dyDescent="0.35">
      <c r="A320" s="74" t="s">
        <v>11531</v>
      </c>
      <c r="B320" s="74" t="s">
        <v>8</v>
      </c>
      <c r="C320" s="74">
        <v>4403</v>
      </c>
      <c r="D320" s="76" t="s">
        <v>2562</v>
      </c>
      <c r="E320" s="74" t="s">
        <v>4962</v>
      </c>
      <c r="F320" s="74">
        <v>5757</v>
      </c>
      <c r="G320" s="77" t="s">
        <v>2636</v>
      </c>
      <c r="H320" s="74" t="s">
        <v>10549</v>
      </c>
      <c r="I320" s="75">
        <v>0.7338792221084951</v>
      </c>
      <c r="J320" s="74"/>
      <c r="K320" s="74"/>
      <c r="L320" s="74"/>
      <c r="M320" s="74"/>
      <c r="N320" s="74"/>
      <c r="O320" s="74"/>
      <c r="P320" s="74"/>
      <c r="Q320" s="74"/>
      <c r="R320" s="74"/>
    </row>
    <row r="321" spans="1:18" s="55" customFormat="1" ht="14.5" x14ac:dyDescent="0.35">
      <c r="A321" s="74" t="s">
        <v>5895</v>
      </c>
      <c r="B321" s="74" t="s">
        <v>6</v>
      </c>
      <c r="C321" s="74">
        <v>4260</v>
      </c>
      <c r="D321" s="76" t="s">
        <v>3993</v>
      </c>
      <c r="E321" s="74" t="s">
        <v>5031</v>
      </c>
      <c r="F321" s="74">
        <v>5249</v>
      </c>
      <c r="G321" s="77" t="s">
        <v>3998</v>
      </c>
      <c r="H321" s="74" t="s">
        <v>5035</v>
      </c>
      <c r="I321" s="75">
        <v>0</v>
      </c>
      <c r="J321" s="74" t="s">
        <v>3998</v>
      </c>
      <c r="K321" s="74" t="s">
        <v>930</v>
      </c>
      <c r="L321" s="74" t="s">
        <v>9167</v>
      </c>
      <c r="M321" s="74" t="s">
        <v>9168</v>
      </c>
      <c r="N321" s="74" t="s">
        <v>7138</v>
      </c>
      <c r="O321" s="74" t="s">
        <v>7139</v>
      </c>
      <c r="P321" s="74" t="s">
        <v>8751</v>
      </c>
      <c r="Q321" s="74" t="s">
        <v>8699</v>
      </c>
      <c r="R321" s="74" t="s">
        <v>11075</v>
      </c>
    </row>
    <row r="322" spans="1:18" s="55" customFormat="1" ht="14.5" x14ac:dyDescent="0.35">
      <c r="A322" s="74" t="s">
        <v>6727</v>
      </c>
      <c r="B322" s="74" t="s">
        <v>12</v>
      </c>
      <c r="C322" s="74">
        <v>4507</v>
      </c>
      <c r="D322" s="76" t="s">
        <v>1282</v>
      </c>
      <c r="E322" s="74" t="s">
        <v>4924</v>
      </c>
      <c r="F322" s="74">
        <v>6191</v>
      </c>
      <c r="G322" s="77" t="s">
        <v>1285</v>
      </c>
      <c r="H322" s="74" t="s">
        <v>4925</v>
      </c>
      <c r="I322" s="75">
        <v>0.64435946462714999</v>
      </c>
      <c r="J322" s="74"/>
      <c r="K322" s="74"/>
      <c r="L322" s="74"/>
      <c r="M322" s="74"/>
      <c r="N322" s="74"/>
      <c r="O322" s="74"/>
      <c r="P322" s="74"/>
      <c r="Q322" s="74"/>
      <c r="R322" s="74"/>
    </row>
    <row r="323" spans="1:18" s="55" customFormat="1" ht="14.5" x14ac:dyDescent="0.35">
      <c r="A323" s="74" t="s">
        <v>6512</v>
      </c>
      <c r="B323" s="74" t="s">
        <v>8</v>
      </c>
      <c r="C323" s="74">
        <v>4413</v>
      </c>
      <c r="D323" s="76" t="s">
        <v>2727</v>
      </c>
      <c r="E323" s="74" t="s">
        <v>5014</v>
      </c>
      <c r="F323" s="74">
        <v>79721</v>
      </c>
      <c r="G323" s="77" t="s">
        <v>2734</v>
      </c>
      <c r="H323" s="74" t="s">
        <v>5016</v>
      </c>
      <c r="I323" s="75">
        <v>0.2445569620253159</v>
      </c>
      <c r="J323" s="74"/>
      <c r="K323" s="74"/>
      <c r="L323" s="74"/>
      <c r="M323" s="74"/>
      <c r="N323" s="74"/>
      <c r="O323" s="74"/>
      <c r="P323" s="74"/>
      <c r="Q323" s="74"/>
      <c r="R323" s="74"/>
    </row>
    <row r="324" spans="1:18" s="55" customFormat="1" ht="14.5" x14ac:dyDescent="0.35">
      <c r="A324" s="74" t="s">
        <v>5783</v>
      </c>
      <c r="B324" s="74" t="s">
        <v>6</v>
      </c>
      <c r="C324" s="74">
        <v>4243</v>
      </c>
      <c r="D324" s="76" t="s">
        <v>3857</v>
      </c>
      <c r="E324" s="74" t="s">
        <v>4120</v>
      </c>
      <c r="F324" s="74">
        <v>81112</v>
      </c>
      <c r="G324" s="77" t="s">
        <v>3863</v>
      </c>
      <c r="H324" s="74" t="s">
        <v>4820</v>
      </c>
      <c r="I324" s="75">
        <v>0.36304347826086925</v>
      </c>
      <c r="J324" s="74" t="s">
        <v>3863</v>
      </c>
      <c r="K324" s="74" t="s">
        <v>812</v>
      </c>
      <c r="L324" s="74" t="s">
        <v>9169</v>
      </c>
      <c r="M324" s="74" t="s">
        <v>9170</v>
      </c>
      <c r="N324" s="74" t="s">
        <v>1327</v>
      </c>
      <c r="O324" s="74" t="s">
        <v>1327</v>
      </c>
      <c r="P324" s="74" t="s">
        <v>8763</v>
      </c>
      <c r="Q324" s="74" t="s">
        <v>8699</v>
      </c>
      <c r="R324" s="74" t="s">
        <v>10947</v>
      </c>
    </row>
    <row r="325" spans="1:18" s="55" customFormat="1" ht="14.5" x14ac:dyDescent="0.35">
      <c r="A325" s="74" t="s">
        <v>11540</v>
      </c>
      <c r="B325" s="74" t="s">
        <v>9</v>
      </c>
      <c r="C325" s="74">
        <v>4437</v>
      </c>
      <c r="D325" s="76" t="s">
        <v>1046</v>
      </c>
      <c r="E325" s="74" t="s">
        <v>4651</v>
      </c>
      <c r="F325" s="74">
        <v>89587</v>
      </c>
      <c r="G325" s="77" t="s">
        <v>1052</v>
      </c>
      <c r="H325" s="74" t="s">
        <v>10525</v>
      </c>
      <c r="I325" s="75">
        <v>0.58481613285883594</v>
      </c>
      <c r="J325" s="74"/>
      <c r="K325" s="74"/>
      <c r="L325" s="74"/>
      <c r="M325" s="74"/>
      <c r="N325" s="74"/>
      <c r="O325" s="74"/>
      <c r="P325" s="74"/>
      <c r="Q325" s="74"/>
      <c r="R325" s="74"/>
    </row>
    <row r="326" spans="1:18" s="55" customFormat="1" ht="14.5" x14ac:dyDescent="0.35">
      <c r="A326" s="74" t="s">
        <v>6551</v>
      </c>
      <c r="B326" s="74" t="s">
        <v>8</v>
      </c>
      <c r="C326" s="74">
        <v>85448</v>
      </c>
      <c r="D326" s="76" t="s">
        <v>1017</v>
      </c>
      <c r="E326" s="74" t="s">
        <v>8053</v>
      </c>
      <c r="F326" s="74">
        <v>85451</v>
      </c>
      <c r="G326" s="77" t="s">
        <v>1018</v>
      </c>
      <c r="H326" s="74" t="s">
        <v>4961</v>
      </c>
      <c r="I326" s="75">
        <v>0.46774193548387</v>
      </c>
      <c r="J326" s="74"/>
      <c r="K326" s="74"/>
      <c r="L326" s="74"/>
      <c r="M326" s="74"/>
      <c r="N326" s="74"/>
      <c r="O326" s="74"/>
      <c r="P326" s="74"/>
      <c r="Q326" s="74"/>
      <c r="R326" s="74"/>
    </row>
    <row r="327" spans="1:18" s="55" customFormat="1" ht="14.5" x14ac:dyDescent="0.35">
      <c r="A327" s="74" t="s">
        <v>5920</v>
      </c>
      <c r="B327" s="74" t="s">
        <v>6</v>
      </c>
      <c r="C327" s="74">
        <v>4262</v>
      </c>
      <c r="D327" s="76" t="s">
        <v>4024</v>
      </c>
      <c r="E327" s="74" t="s">
        <v>2811</v>
      </c>
      <c r="F327" s="74">
        <v>5278</v>
      </c>
      <c r="G327" s="77" t="s">
        <v>4025</v>
      </c>
      <c r="H327" s="74" t="s">
        <v>2812</v>
      </c>
      <c r="I327" s="75">
        <v>0</v>
      </c>
      <c r="J327" s="74" t="s">
        <v>4025</v>
      </c>
      <c r="K327" s="74" t="s">
        <v>987</v>
      </c>
      <c r="L327" s="74" t="s">
        <v>9171</v>
      </c>
      <c r="M327" s="74" t="s">
        <v>9172</v>
      </c>
      <c r="N327" s="74" t="s">
        <v>1327</v>
      </c>
      <c r="O327" s="74" t="s">
        <v>1327</v>
      </c>
      <c r="P327" s="74" t="s">
        <v>8751</v>
      </c>
      <c r="Q327" s="74" t="s">
        <v>8699</v>
      </c>
      <c r="R327" s="74" t="s">
        <v>11103</v>
      </c>
    </row>
    <row r="328" spans="1:18" s="55" customFormat="1" ht="14.5" x14ac:dyDescent="0.35">
      <c r="A328" s="74" t="s">
        <v>6675</v>
      </c>
      <c r="B328" s="74" t="s">
        <v>11</v>
      </c>
      <c r="C328" s="74">
        <v>4486</v>
      </c>
      <c r="D328" s="76" t="s">
        <v>1215</v>
      </c>
      <c r="E328" s="74" t="s">
        <v>4494</v>
      </c>
      <c r="F328" s="74">
        <v>6122</v>
      </c>
      <c r="G328" s="77" t="s">
        <v>1216</v>
      </c>
      <c r="H328" s="74" t="s">
        <v>4495</v>
      </c>
      <c r="I328" s="75">
        <v>0.53478260869565097</v>
      </c>
      <c r="J328" s="74"/>
      <c r="K328" s="74"/>
      <c r="L328" s="74"/>
      <c r="M328" s="74"/>
      <c r="N328" s="74"/>
      <c r="O328" s="74"/>
      <c r="P328" s="74"/>
      <c r="Q328" s="74"/>
      <c r="R328" s="74"/>
    </row>
    <row r="329" spans="1:18" s="55" customFormat="1" ht="14.5" x14ac:dyDescent="0.35">
      <c r="A329" s="74" t="s">
        <v>5426</v>
      </c>
      <c r="B329" s="74" t="s">
        <v>1</v>
      </c>
      <c r="C329" s="74">
        <v>4174</v>
      </c>
      <c r="D329" s="76" t="s">
        <v>1816</v>
      </c>
      <c r="E329" s="74" t="s">
        <v>4108</v>
      </c>
      <c r="F329" s="74">
        <v>4765</v>
      </c>
      <c r="G329" s="77" t="s">
        <v>1817</v>
      </c>
      <c r="H329" s="74" t="s">
        <v>4109</v>
      </c>
      <c r="I329" s="75">
        <v>0.87319884726224695</v>
      </c>
      <c r="J329" s="74" t="s">
        <v>1817</v>
      </c>
      <c r="K329" s="74" t="s">
        <v>3025</v>
      </c>
      <c r="L329" s="74" t="s">
        <v>9173</v>
      </c>
      <c r="M329" s="74" t="s">
        <v>9174</v>
      </c>
      <c r="N329" s="74" t="s">
        <v>1327</v>
      </c>
      <c r="O329" s="74" t="s">
        <v>1327</v>
      </c>
      <c r="P329" s="74" t="s">
        <v>8716</v>
      </c>
      <c r="Q329" s="74" t="s">
        <v>8699</v>
      </c>
      <c r="R329" s="74" t="s">
        <v>10590</v>
      </c>
    </row>
    <row r="330" spans="1:18" s="55" customFormat="1" ht="14.5" x14ac:dyDescent="0.35">
      <c r="A330" s="74" t="s">
        <v>6043</v>
      </c>
      <c r="B330" s="74" t="s">
        <v>6</v>
      </c>
      <c r="C330" s="74">
        <v>4279</v>
      </c>
      <c r="D330" s="76" t="s">
        <v>2193</v>
      </c>
      <c r="E330" s="74" t="s">
        <v>3454</v>
      </c>
      <c r="F330" s="74">
        <v>79012</v>
      </c>
      <c r="G330" s="77" t="s">
        <v>2210</v>
      </c>
      <c r="H330" s="74" t="s">
        <v>3099</v>
      </c>
      <c r="I330" s="75">
        <v>0.86153846153846092</v>
      </c>
      <c r="J330" s="74" t="s">
        <v>2210</v>
      </c>
      <c r="K330" s="74" t="s">
        <v>1392</v>
      </c>
      <c r="L330" s="74" t="s">
        <v>9177</v>
      </c>
      <c r="M330" s="74" t="s">
        <v>9178</v>
      </c>
      <c r="N330" s="74" t="s">
        <v>7140</v>
      </c>
      <c r="O330" s="74" t="s">
        <v>7141</v>
      </c>
      <c r="P330" s="74" t="s">
        <v>8751</v>
      </c>
      <c r="Q330" s="74" t="s">
        <v>8699</v>
      </c>
      <c r="R330" s="74" t="s">
        <v>11233</v>
      </c>
    </row>
    <row r="331" spans="1:18" s="55" customFormat="1" ht="14.5" x14ac:dyDescent="0.35">
      <c r="A331" s="74" t="s">
        <v>6637</v>
      </c>
      <c r="B331" s="74" t="s">
        <v>10</v>
      </c>
      <c r="C331" s="74">
        <v>4458</v>
      </c>
      <c r="D331" s="76" t="s">
        <v>1149</v>
      </c>
      <c r="E331" s="74" t="s">
        <v>5138</v>
      </c>
      <c r="F331" s="74">
        <v>89775</v>
      </c>
      <c r="G331" s="77" t="s">
        <v>1153</v>
      </c>
      <c r="H331" s="74" t="s">
        <v>3471</v>
      </c>
      <c r="I331" s="75">
        <v>0.690243902439024</v>
      </c>
      <c r="J331" s="74"/>
      <c r="K331" s="74"/>
      <c r="L331" s="74"/>
      <c r="M331" s="74"/>
      <c r="N331" s="74"/>
      <c r="O331" s="74"/>
      <c r="P331" s="74"/>
      <c r="Q331" s="74"/>
      <c r="R331" s="74"/>
    </row>
    <row r="332" spans="1:18" s="55" customFormat="1" ht="14.5" x14ac:dyDescent="0.35">
      <c r="A332" s="74" t="s">
        <v>5439</v>
      </c>
      <c r="B332" s="74" t="s">
        <v>1</v>
      </c>
      <c r="C332" s="74">
        <v>4177</v>
      </c>
      <c r="D332" s="76" t="s">
        <v>1833</v>
      </c>
      <c r="E332" s="74" t="s">
        <v>4193</v>
      </c>
      <c r="F332" s="74">
        <v>4785</v>
      </c>
      <c r="G332" s="77" t="s">
        <v>1834</v>
      </c>
      <c r="H332" s="74" t="s">
        <v>4194</v>
      </c>
      <c r="I332" s="75">
        <v>0.55172413793103348</v>
      </c>
      <c r="J332" s="74" t="s">
        <v>1834</v>
      </c>
      <c r="K332" s="74" t="s">
        <v>3045</v>
      </c>
      <c r="L332" s="74" t="s">
        <v>9179</v>
      </c>
      <c r="M332" s="74" t="s">
        <v>9180</v>
      </c>
      <c r="N332" s="74" t="s">
        <v>1327</v>
      </c>
      <c r="O332" s="74" t="s">
        <v>1327</v>
      </c>
      <c r="P332" s="74" t="s">
        <v>8711</v>
      </c>
      <c r="Q332" s="74" t="s">
        <v>8699</v>
      </c>
      <c r="R332" s="74" t="s">
        <v>10606</v>
      </c>
    </row>
    <row r="333" spans="1:18" s="55" customFormat="1" ht="14.5" x14ac:dyDescent="0.35">
      <c r="A333" s="74" t="s">
        <v>5677</v>
      </c>
      <c r="B333" s="74" t="s">
        <v>6</v>
      </c>
      <c r="C333" s="74">
        <v>4240</v>
      </c>
      <c r="D333" s="76" t="s">
        <v>3741</v>
      </c>
      <c r="E333" s="74" t="s">
        <v>5144</v>
      </c>
      <c r="F333" s="74">
        <v>5043</v>
      </c>
      <c r="G333" s="77" t="s">
        <v>3742</v>
      </c>
      <c r="H333" s="74" t="s">
        <v>4194</v>
      </c>
      <c r="I333" s="75">
        <v>4.5226130653266298E-2</v>
      </c>
      <c r="J333" s="74" t="s">
        <v>3742</v>
      </c>
      <c r="K333" s="74" t="s">
        <v>3045</v>
      </c>
      <c r="L333" s="74" t="s">
        <v>9181</v>
      </c>
      <c r="M333" s="74" t="s">
        <v>9182</v>
      </c>
      <c r="N333" s="74" t="s">
        <v>1327</v>
      </c>
      <c r="O333" s="74" t="s">
        <v>1327</v>
      </c>
      <c r="P333" s="74" t="s">
        <v>8758</v>
      </c>
      <c r="Q333" s="74" t="s">
        <v>8699</v>
      </c>
      <c r="R333" s="74" t="s">
        <v>10823</v>
      </c>
    </row>
    <row r="334" spans="1:18" s="55" customFormat="1" ht="14.5" x14ac:dyDescent="0.35">
      <c r="A334" s="74" t="s">
        <v>5466</v>
      </c>
      <c r="B334" s="74" t="s">
        <v>2</v>
      </c>
      <c r="C334" s="74">
        <v>4192</v>
      </c>
      <c r="D334" s="76" t="s">
        <v>1863</v>
      </c>
      <c r="E334" s="74" t="s">
        <v>4637</v>
      </c>
      <c r="F334" s="74">
        <v>4820</v>
      </c>
      <c r="G334" s="77" t="s">
        <v>1877</v>
      </c>
      <c r="H334" s="74" t="s">
        <v>4639</v>
      </c>
      <c r="I334" s="75">
        <v>0.37655172413793048</v>
      </c>
      <c r="J334" s="74" t="s">
        <v>1877</v>
      </c>
      <c r="K334" s="74" t="s">
        <v>1535</v>
      </c>
      <c r="L334" s="74" t="s">
        <v>9183</v>
      </c>
      <c r="M334" s="74" t="s">
        <v>9184</v>
      </c>
      <c r="N334" s="74" t="s">
        <v>1327</v>
      </c>
      <c r="O334" s="74" t="s">
        <v>1327</v>
      </c>
      <c r="P334" s="74" t="s">
        <v>8719</v>
      </c>
      <c r="Q334" s="74" t="s">
        <v>8699</v>
      </c>
      <c r="R334" s="74" t="s">
        <v>10634</v>
      </c>
    </row>
    <row r="335" spans="1:18" s="55" customFormat="1" ht="14.5" x14ac:dyDescent="0.35">
      <c r="A335" s="74" t="s">
        <v>5695</v>
      </c>
      <c r="B335" s="74" t="s">
        <v>6</v>
      </c>
      <c r="C335" s="74">
        <v>4240</v>
      </c>
      <c r="D335" s="76" t="s">
        <v>3741</v>
      </c>
      <c r="E335" s="74" t="s">
        <v>5144</v>
      </c>
      <c r="F335" s="74">
        <v>5065</v>
      </c>
      <c r="G335" s="77" t="s">
        <v>3765</v>
      </c>
      <c r="H335" s="74" t="s">
        <v>5149</v>
      </c>
      <c r="I335" s="75">
        <v>8.1283422459893007E-2</v>
      </c>
      <c r="J335" s="74" t="s">
        <v>3765</v>
      </c>
      <c r="K335" s="74" t="s">
        <v>1970</v>
      </c>
      <c r="L335" s="74" t="s">
        <v>9185</v>
      </c>
      <c r="M335" s="74" t="s">
        <v>9186</v>
      </c>
      <c r="N335" s="74" t="s">
        <v>1327</v>
      </c>
      <c r="O335" s="74" t="s">
        <v>1327</v>
      </c>
      <c r="P335" s="74" t="s">
        <v>8758</v>
      </c>
      <c r="Q335" s="74" t="s">
        <v>8699</v>
      </c>
      <c r="R335" s="74" t="s">
        <v>10845</v>
      </c>
    </row>
    <row r="336" spans="1:18" s="55" customFormat="1" ht="14.5" x14ac:dyDescent="0.35">
      <c r="A336" s="74" t="s">
        <v>11544</v>
      </c>
      <c r="B336" s="74" t="s">
        <v>10</v>
      </c>
      <c r="C336" s="74">
        <v>92989</v>
      </c>
      <c r="D336" s="76" t="s">
        <v>8345</v>
      </c>
      <c r="E336" s="74" t="s">
        <v>10527</v>
      </c>
      <c r="F336" s="74">
        <v>766437</v>
      </c>
      <c r="G336" s="77" t="s">
        <v>8346</v>
      </c>
      <c r="H336" s="74" t="s">
        <v>10528</v>
      </c>
      <c r="I336" s="75">
        <v>0.75555555555555476</v>
      </c>
      <c r="J336" s="74"/>
      <c r="K336" s="74"/>
      <c r="L336" s="74"/>
      <c r="M336" s="74"/>
      <c r="N336" s="74"/>
      <c r="O336" s="74"/>
      <c r="P336" s="74"/>
      <c r="Q336" s="74"/>
      <c r="R336" s="74"/>
    </row>
    <row r="337" spans="1:18" s="55" customFormat="1" ht="14.5" x14ac:dyDescent="0.35">
      <c r="A337" s="74" t="s">
        <v>6023</v>
      </c>
      <c r="B337" s="74" t="s">
        <v>6</v>
      </c>
      <c r="C337" s="74">
        <v>4278</v>
      </c>
      <c r="D337" s="76" t="s">
        <v>2186</v>
      </c>
      <c r="E337" s="74" t="s">
        <v>3129</v>
      </c>
      <c r="F337" s="74">
        <v>79618</v>
      </c>
      <c r="G337" s="77" t="s">
        <v>2188</v>
      </c>
      <c r="H337" s="74" t="s">
        <v>3130</v>
      </c>
      <c r="I337" s="75">
        <v>0.74974253347064712</v>
      </c>
      <c r="J337" s="74" t="s">
        <v>2188</v>
      </c>
      <c r="K337" s="74" t="s">
        <v>507</v>
      </c>
      <c r="L337" s="74" t="s">
        <v>9187</v>
      </c>
      <c r="M337" s="74" t="s">
        <v>9188</v>
      </c>
      <c r="N337" s="74" t="s">
        <v>1327</v>
      </c>
      <c r="O337" s="74" t="s">
        <v>1327</v>
      </c>
      <c r="P337" s="74" t="s">
        <v>8702</v>
      </c>
      <c r="Q337" s="74" t="s">
        <v>8699</v>
      </c>
      <c r="R337" s="74" t="s">
        <v>11215</v>
      </c>
    </row>
    <row r="338" spans="1:18" s="55" customFormat="1" ht="14.5" x14ac:dyDescent="0.35">
      <c r="A338" s="74" t="s">
        <v>6370</v>
      </c>
      <c r="B338" s="74" t="s">
        <v>8</v>
      </c>
      <c r="C338" s="74">
        <v>4403</v>
      </c>
      <c r="D338" s="76" t="s">
        <v>2562</v>
      </c>
      <c r="E338" s="74" t="s">
        <v>4962</v>
      </c>
      <c r="F338" s="74">
        <v>5668</v>
      </c>
      <c r="G338" s="77" t="s">
        <v>2571</v>
      </c>
      <c r="H338" s="74" t="s">
        <v>3130</v>
      </c>
      <c r="I338" s="75">
        <v>0.35909090909090824</v>
      </c>
      <c r="J338" s="74"/>
      <c r="K338" s="74"/>
      <c r="L338" s="74"/>
      <c r="M338" s="74"/>
      <c r="N338" s="74"/>
      <c r="O338" s="74"/>
      <c r="P338" s="74"/>
      <c r="Q338" s="74"/>
      <c r="R338" s="74"/>
    </row>
    <row r="339" spans="1:18" s="55" customFormat="1" ht="14.5" x14ac:dyDescent="0.35">
      <c r="A339" s="74" t="s">
        <v>5407</v>
      </c>
      <c r="B339" s="74" t="s">
        <v>1</v>
      </c>
      <c r="C339" s="74">
        <v>4167</v>
      </c>
      <c r="D339" s="76" t="s">
        <v>1791</v>
      </c>
      <c r="E339" s="74" t="s">
        <v>4789</v>
      </c>
      <c r="F339" s="74">
        <v>4747</v>
      </c>
      <c r="G339" s="77" t="s">
        <v>1793</v>
      </c>
      <c r="H339" s="74" t="s">
        <v>4790</v>
      </c>
      <c r="I339" s="75">
        <v>0.364516129032257</v>
      </c>
      <c r="J339" s="74"/>
      <c r="K339" s="74"/>
      <c r="L339" s="74"/>
      <c r="M339" s="74"/>
      <c r="N339" s="74"/>
      <c r="O339" s="74"/>
      <c r="P339" s="74"/>
      <c r="Q339" s="74"/>
      <c r="R339" s="74"/>
    </row>
    <row r="340" spans="1:18" s="55" customFormat="1" ht="14.5" x14ac:dyDescent="0.35">
      <c r="A340" s="74" t="s">
        <v>5408</v>
      </c>
      <c r="B340" s="74" t="s">
        <v>1</v>
      </c>
      <c r="C340" s="74">
        <v>4167</v>
      </c>
      <c r="D340" s="76" t="s">
        <v>1791</v>
      </c>
      <c r="E340" s="74" t="s">
        <v>4789</v>
      </c>
      <c r="F340" s="74">
        <v>4748</v>
      </c>
      <c r="G340" s="77" t="s">
        <v>1794</v>
      </c>
      <c r="H340" s="74" t="s">
        <v>4791</v>
      </c>
      <c r="I340" s="75">
        <v>0.282392026578072</v>
      </c>
      <c r="J340" s="74"/>
      <c r="K340" s="74"/>
      <c r="L340" s="74"/>
      <c r="M340" s="74"/>
      <c r="N340" s="74"/>
      <c r="O340" s="74"/>
      <c r="P340" s="74"/>
      <c r="Q340" s="74"/>
      <c r="R340" s="74"/>
    </row>
    <row r="341" spans="1:18" s="55" customFormat="1" ht="14.5" x14ac:dyDescent="0.35">
      <c r="A341" s="74" t="s">
        <v>6593</v>
      </c>
      <c r="B341" s="74" t="s">
        <v>9</v>
      </c>
      <c r="C341" s="74">
        <v>4445</v>
      </c>
      <c r="D341" s="76" t="s">
        <v>1082</v>
      </c>
      <c r="E341" s="74" t="s">
        <v>5121</v>
      </c>
      <c r="F341" s="74">
        <v>89859</v>
      </c>
      <c r="G341" s="77" t="s">
        <v>1088</v>
      </c>
      <c r="H341" s="74" t="s">
        <v>3302</v>
      </c>
      <c r="I341" s="75">
        <v>0.3871191135734065</v>
      </c>
      <c r="J341" s="74"/>
      <c r="K341" s="74"/>
      <c r="L341" s="74"/>
      <c r="M341" s="74"/>
      <c r="N341" s="74"/>
      <c r="O341" s="74"/>
      <c r="P341" s="74"/>
      <c r="Q341" s="74"/>
      <c r="R341" s="74"/>
    </row>
    <row r="342" spans="1:18" s="55" customFormat="1" ht="14.5" x14ac:dyDescent="0.35">
      <c r="A342" s="74" t="s">
        <v>8054</v>
      </c>
      <c r="B342" s="74" t="s">
        <v>9</v>
      </c>
      <c r="C342" s="74">
        <v>4445</v>
      </c>
      <c r="D342" s="76" t="s">
        <v>1082</v>
      </c>
      <c r="E342" s="74" t="s">
        <v>5121</v>
      </c>
      <c r="F342" s="74">
        <v>90807</v>
      </c>
      <c r="G342" s="77" t="s">
        <v>8055</v>
      </c>
      <c r="H342" s="74" t="s">
        <v>8056</v>
      </c>
      <c r="I342" s="75">
        <v>0.30693069306930676</v>
      </c>
      <c r="J342" s="74"/>
      <c r="K342" s="74"/>
      <c r="L342" s="74"/>
      <c r="M342" s="74"/>
      <c r="N342" s="74"/>
      <c r="O342" s="74"/>
      <c r="P342" s="74"/>
      <c r="Q342" s="74"/>
      <c r="R342" s="74"/>
    </row>
    <row r="343" spans="1:18" s="55" customFormat="1" ht="14.5" x14ac:dyDescent="0.35">
      <c r="A343" s="74" t="s">
        <v>7010</v>
      </c>
      <c r="B343" s="74" t="s">
        <v>6</v>
      </c>
      <c r="C343" s="74">
        <v>4287</v>
      </c>
      <c r="D343" s="76" t="s">
        <v>2300</v>
      </c>
      <c r="E343" s="74" t="s">
        <v>1719</v>
      </c>
      <c r="F343" s="74">
        <v>5450</v>
      </c>
      <c r="G343" s="77" t="s">
        <v>38</v>
      </c>
      <c r="H343" s="74" t="s">
        <v>6813</v>
      </c>
      <c r="I343" s="75">
        <v>0.52272727272727182</v>
      </c>
      <c r="J343" s="74" t="s">
        <v>38</v>
      </c>
      <c r="K343" s="74" t="s">
        <v>524</v>
      </c>
      <c r="L343" s="74" t="s">
        <v>1532</v>
      </c>
      <c r="M343" s="74" t="s">
        <v>8947</v>
      </c>
      <c r="N343" s="74" t="s">
        <v>1327</v>
      </c>
      <c r="O343" s="74" t="s">
        <v>1327</v>
      </c>
      <c r="P343" s="74" t="s">
        <v>8765</v>
      </c>
      <c r="Q343" s="74" t="s">
        <v>8699</v>
      </c>
      <c r="R343" s="74" t="s">
        <v>11307</v>
      </c>
    </row>
    <row r="344" spans="1:18" s="55" customFormat="1" ht="14.5" x14ac:dyDescent="0.35">
      <c r="A344" s="74" t="s">
        <v>5394</v>
      </c>
      <c r="B344" s="74" t="s">
        <v>0</v>
      </c>
      <c r="C344" s="74">
        <v>4160</v>
      </c>
      <c r="D344" s="76" t="s">
        <v>1761</v>
      </c>
      <c r="E344" s="74" t="s">
        <v>4202</v>
      </c>
      <c r="F344" s="74">
        <v>4742</v>
      </c>
      <c r="G344" s="77" t="s">
        <v>1762</v>
      </c>
      <c r="H344" s="74" t="s">
        <v>4203</v>
      </c>
      <c r="I344" s="75">
        <v>0</v>
      </c>
      <c r="J344" s="74" t="s">
        <v>1762</v>
      </c>
      <c r="K344" s="74" t="s">
        <v>1373</v>
      </c>
      <c r="L344" s="74" t="s">
        <v>9190</v>
      </c>
      <c r="M344" s="74" t="s">
        <v>9191</v>
      </c>
      <c r="N344" s="74" t="s">
        <v>1327</v>
      </c>
      <c r="O344" s="74" t="s">
        <v>1327</v>
      </c>
      <c r="P344" s="74" t="s">
        <v>8712</v>
      </c>
      <c r="Q344" s="74" t="s">
        <v>8699</v>
      </c>
      <c r="R344" s="74" t="s">
        <v>10577</v>
      </c>
    </row>
    <row r="345" spans="1:18" s="55" customFormat="1" ht="14.5" x14ac:dyDescent="0.35">
      <c r="A345" s="74" t="s">
        <v>6183</v>
      </c>
      <c r="B345" s="74" t="s">
        <v>6</v>
      </c>
      <c r="C345" s="74">
        <v>89556</v>
      </c>
      <c r="D345" s="76" t="s">
        <v>2392</v>
      </c>
      <c r="E345" s="74" t="s">
        <v>7474</v>
      </c>
      <c r="F345" s="74">
        <v>89557</v>
      </c>
      <c r="G345" s="77" t="s">
        <v>2393</v>
      </c>
      <c r="H345" s="74" t="s">
        <v>4204</v>
      </c>
      <c r="I345" s="75">
        <v>0.98347107438016512</v>
      </c>
      <c r="J345" s="74" t="s">
        <v>2393</v>
      </c>
      <c r="K345" s="74" t="s">
        <v>565</v>
      </c>
      <c r="L345" s="74" t="s">
        <v>9192</v>
      </c>
      <c r="M345" s="74" t="s">
        <v>9193</v>
      </c>
      <c r="N345" s="74" t="s">
        <v>563</v>
      </c>
      <c r="O345" s="74" t="s">
        <v>564</v>
      </c>
      <c r="P345" s="74" t="s">
        <v>8738</v>
      </c>
      <c r="Q345" s="74" t="s">
        <v>8699</v>
      </c>
      <c r="R345" s="74" t="s">
        <v>11360</v>
      </c>
    </row>
    <row r="346" spans="1:18" s="55" customFormat="1" ht="14.5" x14ac:dyDescent="0.35">
      <c r="A346" s="74" t="s">
        <v>6670</v>
      </c>
      <c r="B346" s="74" t="s">
        <v>11</v>
      </c>
      <c r="C346" s="74">
        <v>4479</v>
      </c>
      <c r="D346" s="76" t="s">
        <v>1205</v>
      </c>
      <c r="E346" s="74" t="s">
        <v>4205</v>
      </c>
      <c r="F346" s="74">
        <v>6114</v>
      </c>
      <c r="G346" s="77" t="s">
        <v>1206</v>
      </c>
      <c r="H346" s="74" t="s">
        <v>4206</v>
      </c>
      <c r="I346" s="75">
        <v>0</v>
      </c>
      <c r="J346" s="74"/>
      <c r="K346" s="74"/>
      <c r="L346" s="74"/>
      <c r="M346" s="74"/>
      <c r="N346" s="74"/>
      <c r="O346" s="74"/>
      <c r="P346" s="74"/>
      <c r="Q346" s="74"/>
      <c r="R346" s="74"/>
    </row>
    <row r="347" spans="1:18" s="55" customFormat="1" ht="14.5" x14ac:dyDescent="0.35">
      <c r="A347" s="74" t="s">
        <v>5878</v>
      </c>
      <c r="B347" s="74" t="s">
        <v>6</v>
      </c>
      <c r="C347" s="74">
        <v>4258</v>
      </c>
      <c r="D347" s="76" t="s">
        <v>3962</v>
      </c>
      <c r="E347" s="74" t="s">
        <v>3158</v>
      </c>
      <c r="F347" s="74">
        <v>5231</v>
      </c>
      <c r="G347" s="77" t="s">
        <v>3979</v>
      </c>
      <c r="H347" s="74" t="s">
        <v>4189</v>
      </c>
      <c r="I347" s="75">
        <v>0.69028156221616666</v>
      </c>
      <c r="J347" s="74" t="s">
        <v>3979</v>
      </c>
      <c r="K347" s="74" t="s">
        <v>2544</v>
      </c>
      <c r="L347" s="74" t="s">
        <v>9194</v>
      </c>
      <c r="M347" s="74" t="s">
        <v>9195</v>
      </c>
      <c r="N347" s="74" t="s">
        <v>1327</v>
      </c>
      <c r="O347" s="74" t="s">
        <v>1327</v>
      </c>
      <c r="P347" s="74" t="s">
        <v>8765</v>
      </c>
      <c r="Q347" s="74" t="s">
        <v>8699</v>
      </c>
      <c r="R347" s="74" t="s">
        <v>11055</v>
      </c>
    </row>
    <row r="348" spans="1:18" s="55" customFormat="1" ht="14.5" x14ac:dyDescent="0.35">
      <c r="A348" s="74" t="s">
        <v>5811</v>
      </c>
      <c r="B348" s="74" t="s">
        <v>6</v>
      </c>
      <c r="C348" s="74">
        <v>4246</v>
      </c>
      <c r="D348" s="76" t="s">
        <v>3891</v>
      </c>
      <c r="E348" s="74" t="s">
        <v>3531</v>
      </c>
      <c r="F348" s="74">
        <v>5146</v>
      </c>
      <c r="G348" s="77" t="s">
        <v>3896</v>
      </c>
      <c r="H348" s="74" t="s">
        <v>3549</v>
      </c>
      <c r="I348" s="75">
        <v>0.87001477104874436</v>
      </c>
      <c r="J348" s="74" t="s">
        <v>3896</v>
      </c>
      <c r="K348" s="74" t="s">
        <v>857</v>
      </c>
      <c r="L348" s="74" t="s">
        <v>9196</v>
      </c>
      <c r="M348" s="74" t="s">
        <v>9197</v>
      </c>
      <c r="N348" s="74" t="s">
        <v>1327</v>
      </c>
      <c r="O348" s="74" t="s">
        <v>1327</v>
      </c>
      <c r="P348" s="74" t="s">
        <v>8751</v>
      </c>
      <c r="Q348" s="74" t="s">
        <v>8699</v>
      </c>
      <c r="R348" s="74" t="s">
        <v>10978</v>
      </c>
    </row>
    <row r="349" spans="1:18" s="55" customFormat="1" ht="14.5" x14ac:dyDescent="0.35">
      <c r="A349" s="74" t="s">
        <v>6520</v>
      </c>
      <c r="B349" s="74" t="s">
        <v>8</v>
      </c>
      <c r="C349" s="74">
        <v>4416</v>
      </c>
      <c r="D349" s="76" t="s">
        <v>2744</v>
      </c>
      <c r="E349" s="74" t="s">
        <v>4207</v>
      </c>
      <c r="F349" s="74">
        <v>5855</v>
      </c>
      <c r="G349" s="77" t="s">
        <v>2745</v>
      </c>
      <c r="H349" s="74" t="s">
        <v>4760</v>
      </c>
      <c r="I349" s="75">
        <v>0.3186619718309851</v>
      </c>
      <c r="J349" s="74"/>
      <c r="K349" s="74"/>
      <c r="L349" s="74"/>
      <c r="M349" s="74"/>
      <c r="N349" s="74"/>
      <c r="O349" s="74"/>
      <c r="P349" s="74"/>
      <c r="Q349" s="74"/>
      <c r="R349" s="74"/>
    </row>
    <row r="350" spans="1:18" s="55" customFormat="1" ht="14.5" x14ac:dyDescent="0.35">
      <c r="A350" s="74" t="s">
        <v>8057</v>
      </c>
      <c r="B350" s="74" t="s">
        <v>6</v>
      </c>
      <c r="C350" s="74">
        <v>4248</v>
      </c>
      <c r="D350" s="76" t="s">
        <v>3771</v>
      </c>
      <c r="E350" s="74" t="s">
        <v>4586</v>
      </c>
      <c r="F350" s="74">
        <v>92259</v>
      </c>
      <c r="G350" s="77" t="s">
        <v>8058</v>
      </c>
      <c r="H350" s="74" t="s">
        <v>7510</v>
      </c>
      <c r="I350" s="75">
        <v>0.21292372881355842</v>
      </c>
      <c r="J350" s="74" t="s">
        <v>8058</v>
      </c>
      <c r="K350" s="74" t="s">
        <v>8059</v>
      </c>
      <c r="L350" s="74" t="s">
        <v>9198</v>
      </c>
      <c r="M350" s="74" t="s">
        <v>9199</v>
      </c>
      <c r="N350" s="74" t="s">
        <v>1327</v>
      </c>
      <c r="O350" s="74" t="s">
        <v>1327</v>
      </c>
      <c r="P350" s="74" t="s">
        <v>8722</v>
      </c>
      <c r="Q350" s="74" t="s">
        <v>8699</v>
      </c>
      <c r="R350" s="74" t="s">
        <v>10851</v>
      </c>
    </row>
    <row r="351" spans="1:18" s="55" customFormat="1" ht="14.5" x14ac:dyDescent="0.35">
      <c r="A351" s="74" t="s">
        <v>7974</v>
      </c>
      <c r="B351" s="74" t="s">
        <v>9</v>
      </c>
      <c r="C351" s="74">
        <v>4442</v>
      </c>
      <c r="D351" s="76" t="s">
        <v>1071</v>
      </c>
      <c r="E351" s="74" t="s">
        <v>4761</v>
      </c>
      <c r="F351" s="74">
        <v>92608</v>
      </c>
      <c r="G351" s="77" t="s">
        <v>7805</v>
      </c>
      <c r="H351" s="74" t="s">
        <v>7806</v>
      </c>
      <c r="I351" s="75">
        <v>0.72081218274111658</v>
      </c>
      <c r="J351" s="74"/>
      <c r="K351" s="74"/>
      <c r="L351" s="74"/>
      <c r="M351" s="74"/>
      <c r="N351" s="74"/>
      <c r="O351" s="74"/>
      <c r="P351" s="74"/>
      <c r="Q351" s="74"/>
      <c r="R351" s="74"/>
    </row>
    <row r="352" spans="1:18" s="55" customFormat="1" ht="14.5" x14ac:dyDescent="0.35">
      <c r="A352" s="74" t="s">
        <v>6581</v>
      </c>
      <c r="B352" s="74" t="s">
        <v>9</v>
      </c>
      <c r="C352" s="74">
        <v>4442</v>
      </c>
      <c r="D352" s="76" t="s">
        <v>1071</v>
      </c>
      <c r="E352" s="74" t="s">
        <v>4761</v>
      </c>
      <c r="F352" s="74">
        <v>5916</v>
      </c>
      <c r="G352" s="77" t="s">
        <v>1074</v>
      </c>
      <c r="H352" s="74" t="s">
        <v>4762</v>
      </c>
      <c r="I352" s="75">
        <v>0.67361111111111038</v>
      </c>
      <c r="J352" s="74"/>
      <c r="K352" s="74"/>
      <c r="L352" s="74"/>
      <c r="M352" s="74"/>
      <c r="N352" s="74"/>
      <c r="O352" s="74"/>
      <c r="P352" s="74"/>
      <c r="Q352" s="74"/>
      <c r="R352" s="74"/>
    </row>
    <row r="353" spans="1:18" s="55" customFormat="1" ht="14.5" x14ac:dyDescent="0.35">
      <c r="A353" s="74" t="s">
        <v>11542</v>
      </c>
      <c r="B353" s="74" t="s">
        <v>9</v>
      </c>
      <c r="C353" s="74">
        <v>4442</v>
      </c>
      <c r="D353" s="76" t="s">
        <v>1071</v>
      </c>
      <c r="E353" s="74" t="s">
        <v>4761</v>
      </c>
      <c r="F353" s="74">
        <v>5914</v>
      </c>
      <c r="G353" s="77" t="s">
        <v>1073</v>
      </c>
      <c r="H353" s="74" t="s">
        <v>10512</v>
      </c>
      <c r="I353" s="75">
        <v>0.77717391304347738</v>
      </c>
      <c r="J353" s="74"/>
      <c r="K353" s="74"/>
      <c r="L353" s="74"/>
      <c r="M353" s="74"/>
      <c r="N353" s="74"/>
      <c r="O353" s="74"/>
      <c r="P353" s="74"/>
      <c r="Q353" s="74"/>
      <c r="R353" s="74"/>
    </row>
    <row r="354" spans="1:18" s="55" customFormat="1" ht="14.5" x14ac:dyDescent="0.35">
      <c r="A354" s="74" t="s">
        <v>6566</v>
      </c>
      <c r="B354" s="74" t="s">
        <v>9</v>
      </c>
      <c r="C354" s="74">
        <v>4437</v>
      </c>
      <c r="D354" s="76" t="s">
        <v>1046</v>
      </c>
      <c r="E354" s="74" t="s">
        <v>4651</v>
      </c>
      <c r="F354" s="74">
        <v>85853</v>
      </c>
      <c r="G354" s="77" t="s">
        <v>1049</v>
      </c>
      <c r="H354" s="74" t="s">
        <v>4653</v>
      </c>
      <c r="I354" s="75">
        <v>0.570270270270269</v>
      </c>
      <c r="J354" s="74"/>
      <c r="K354" s="74"/>
      <c r="L354" s="74"/>
      <c r="M354" s="74"/>
      <c r="N354" s="74"/>
      <c r="O354" s="74"/>
      <c r="P354" s="74"/>
      <c r="Q354" s="74"/>
      <c r="R354" s="74"/>
    </row>
    <row r="355" spans="1:18" s="55" customFormat="1" ht="14.5" x14ac:dyDescent="0.35">
      <c r="A355" s="74" t="s">
        <v>6217</v>
      </c>
      <c r="B355" s="74" t="s">
        <v>6</v>
      </c>
      <c r="C355" s="74">
        <v>6375</v>
      </c>
      <c r="D355" s="76" t="s">
        <v>2465</v>
      </c>
      <c r="E355" s="74" t="s">
        <v>7495</v>
      </c>
      <c r="F355" s="74">
        <v>5495</v>
      </c>
      <c r="G355" s="77" t="s">
        <v>2466</v>
      </c>
      <c r="H355" s="74" t="s">
        <v>4783</v>
      </c>
      <c r="I355" s="75">
        <v>0.76339285714285599</v>
      </c>
      <c r="J355" s="74" t="s">
        <v>2466</v>
      </c>
      <c r="K355" s="74" t="s">
        <v>216</v>
      </c>
      <c r="L355" s="74" t="s">
        <v>217</v>
      </c>
      <c r="M355" s="74" t="s">
        <v>6835</v>
      </c>
      <c r="N355" s="74" t="s">
        <v>214</v>
      </c>
      <c r="O355" s="74" t="s">
        <v>215</v>
      </c>
      <c r="P355" s="74" t="s">
        <v>8750</v>
      </c>
      <c r="Q355" s="74" t="s">
        <v>8699</v>
      </c>
      <c r="R355" s="74" t="s">
        <v>11396</v>
      </c>
    </row>
    <row r="356" spans="1:18" s="55" customFormat="1" ht="14.5" x14ac:dyDescent="0.35">
      <c r="A356" s="74" t="s">
        <v>5715</v>
      </c>
      <c r="B356" s="74" t="s">
        <v>6</v>
      </c>
      <c r="C356" s="74">
        <v>4241</v>
      </c>
      <c r="D356" s="76" t="s">
        <v>3782</v>
      </c>
      <c r="E356" s="74" t="s">
        <v>2833</v>
      </c>
      <c r="F356" s="74">
        <v>5083</v>
      </c>
      <c r="G356" s="77" t="s">
        <v>3788</v>
      </c>
      <c r="H356" s="74" t="s">
        <v>2838</v>
      </c>
      <c r="I356" s="75">
        <v>3.4818941504178247E-2</v>
      </c>
      <c r="J356" s="74" t="s">
        <v>3788</v>
      </c>
      <c r="K356" s="74" t="s">
        <v>2014</v>
      </c>
      <c r="L356" s="74" t="s">
        <v>9200</v>
      </c>
      <c r="M356" s="74" t="s">
        <v>9201</v>
      </c>
      <c r="N356" s="74" t="s">
        <v>2015</v>
      </c>
      <c r="O356" s="74" t="s">
        <v>1327</v>
      </c>
      <c r="P356" s="74" t="s">
        <v>8758</v>
      </c>
      <c r="Q356" s="74" t="s">
        <v>8699</v>
      </c>
      <c r="R356" s="74" t="s">
        <v>10872</v>
      </c>
    </row>
    <row r="357" spans="1:18" s="55" customFormat="1" ht="14.5" x14ac:dyDescent="0.35">
      <c r="A357" s="74" t="s">
        <v>6131</v>
      </c>
      <c r="B357" s="74" t="s">
        <v>6</v>
      </c>
      <c r="C357" s="74">
        <v>4288</v>
      </c>
      <c r="D357" s="76" t="s">
        <v>2302</v>
      </c>
      <c r="E357" s="74" t="s">
        <v>3352</v>
      </c>
      <c r="F357" s="74">
        <v>85810</v>
      </c>
      <c r="G357" s="77" t="s">
        <v>2306</v>
      </c>
      <c r="H357" s="74" t="s">
        <v>3353</v>
      </c>
      <c r="I357" s="75">
        <v>0.71332209106239453</v>
      </c>
      <c r="J357" s="74" t="s">
        <v>2306</v>
      </c>
      <c r="K357" s="74" t="s">
        <v>529</v>
      </c>
      <c r="L357" s="74" t="s">
        <v>9202</v>
      </c>
      <c r="M357" s="74" t="s">
        <v>9203</v>
      </c>
      <c r="N357" s="74" t="s">
        <v>1327</v>
      </c>
      <c r="O357" s="74" t="s">
        <v>1327</v>
      </c>
      <c r="P357" s="74" t="s">
        <v>8723</v>
      </c>
      <c r="Q357" s="74" t="s">
        <v>8699</v>
      </c>
      <c r="R357" s="74" t="s">
        <v>11317</v>
      </c>
    </row>
    <row r="358" spans="1:18" s="55" customFormat="1" ht="14.5" x14ac:dyDescent="0.35">
      <c r="A358" s="74" t="s">
        <v>5823</v>
      </c>
      <c r="B358" s="74" t="s">
        <v>6</v>
      </c>
      <c r="C358" s="74">
        <v>4246</v>
      </c>
      <c r="D358" s="76" t="s">
        <v>3891</v>
      </c>
      <c r="E358" s="74" t="s">
        <v>3531</v>
      </c>
      <c r="F358" s="74">
        <v>5160</v>
      </c>
      <c r="G358" s="77" t="s">
        <v>3909</v>
      </c>
      <c r="H358" s="74" t="s">
        <v>3550</v>
      </c>
      <c r="I358" s="75">
        <v>0.12332112332112319</v>
      </c>
      <c r="J358" s="74" t="s">
        <v>3909</v>
      </c>
      <c r="K358" s="74" t="s">
        <v>8477</v>
      </c>
      <c r="L358" s="74" t="s">
        <v>9204</v>
      </c>
      <c r="M358" s="74" t="s">
        <v>9205</v>
      </c>
      <c r="N358" s="74" t="s">
        <v>1327</v>
      </c>
      <c r="O358" s="74" t="s">
        <v>1327</v>
      </c>
      <c r="P358" s="74" t="s">
        <v>8723</v>
      </c>
      <c r="Q358" s="74" t="s">
        <v>8699</v>
      </c>
      <c r="R358" s="74" t="s">
        <v>10992</v>
      </c>
    </row>
    <row r="359" spans="1:18" s="55" customFormat="1" ht="14.5" x14ac:dyDescent="0.35">
      <c r="A359" s="74" t="s">
        <v>6470</v>
      </c>
      <c r="B359" s="74" t="s">
        <v>8</v>
      </c>
      <c r="C359" s="74">
        <v>4406</v>
      </c>
      <c r="D359" s="76" t="s">
        <v>2672</v>
      </c>
      <c r="E359" s="74" t="s">
        <v>5179</v>
      </c>
      <c r="F359" s="74">
        <v>5802</v>
      </c>
      <c r="G359" s="77" t="s">
        <v>2684</v>
      </c>
      <c r="H359" s="74" t="s">
        <v>4904</v>
      </c>
      <c r="I359" s="75">
        <v>0.1885714285714282</v>
      </c>
      <c r="J359" s="74"/>
      <c r="K359" s="74"/>
      <c r="L359" s="74"/>
      <c r="M359" s="74"/>
      <c r="N359" s="74"/>
      <c r="O359" s="74"/>
      <c r="P359" s="74"/>
      <c r="Q359" s="74"/>
      <c r="R359" s="74"/>
    </row>
    <row r="360" spans="1:18" s="55" customFormat="1" ht="14.5" x14ac:dyDescent="0.35">
      <c r="A360" s="74" t="s">
        <v>6092</v>
      </c>
      <c r="B360" s="74" t="s">
        <v>6</v>
      </c>
      <c r="C360" s="74">
        <v>4283</v>
      </c>
      <c r="D360" s="76" t="s">
        <v>2258</v>
      </c>
      <c r="E360" s="74" t="s">
        <v>4859</v>
      </c>
      <c r="F360" s="74">
        <v>5423</v>
      </c>
      <c r="G360" s="77" t="s">
        <v>2264</v>
      </c>
      <c r="H360" s="74" t="s">
        <v>4862</v>
      </c>
      <c r="I360" s="75">
        <v>0.72949002217294789</v>
      </c>
      <c r="J360" s="74" t="s">
        <v>2264</v>
      </c>
      <c r="K360" s="74" t="s">
        <v>1489</v>
      </c>
      <c r="L360" s="74" t="s">
        <v>9055</v>
      </c>
      <c r="M360" s="74" t="s">
        <v>9056</v>
      </c>
      <c r="N360" s="74" t="s">
        <v>1327</v>
      </c>
      <c r="O360" s="74" t="s">
        <v>1327</v>
      </c>
      <c r="P360" s="74" t="s">
        <v>8751</v>
      </c>
      <c r="Q360" s="74" t="s">
        <v>8699</v>
      </c>
      <c r="R360" s="74" t="s">
        <v>11269</v>
      </c>
    </row>
    <row r="361" spans="1:18" s="55" customFormat="1" ht="14.5" x14ac:dyDescent="0.35">
      <c r="A361" s="74" t="s">
        <v>7968</v>
      </c>
      <c r="B361" s="74" t="s">
        <v>8</v>
      </c>
      <c r="C361" s="74">
        <v>92499</v>
      </c>
      <c r="D361" s="76" t="s">
        <v>7892</v>
      </c>
      <c r="E361" s="74" t="s">
        <v>7891</v>
      </c>
      <c r="F361" s="74">
        <v>92500</v>
      </c>
      <c r="G361" s="77" t="s">
        <v>7800</v>
      </c>
      <c r="H361" s="74" t="s">
        <v>7801</v>
      </c>
      <c r="I361" s="75">
        <v>0.84180790960451912</v>
      </c>
      <c r="J361" s="74"/>
      <c r="K361" s="74"/>
      <c r="L361" s="74"/>
      <c r="M361" s="74"/>
      <c r="N361" s="74"/>
      <c r="O361" s="74"/>
      <c r="P361" s="74"/>
      <c r="Q361" s="74"/>
      <c r="R361" s="74"/>
    </row>
    <row r="362" spans="1:18" s="55" customFormat="1" ht="14.5" x14ac:dyDescent="0.35">
      <c r="A362" s="74" t="s">
        <v>8631</v>
      </c>
      <c r="B362" s="74" t="s">
        <v>8</v>
      </c>
      <c r="C362" s="74">
        <v>4413</v>
      </c>
      <c r="D362" s="76" t="s">
        <v>2727</v>
      </c>
      <c r="E362" s="74" t="s">
        <v>5014</v>
      </c>
      <c r="F362" s="74">
        <v>93000</v>
      </c>
      <c r="G362" s="77" t="s">
        <v>8460</v>
      </c>
      <c r="H362" s="74" t="s">
        <v>8459</v>
      </c>
      <c r="I362" s="75">
        <v>0.16056338028169009</v>
      </c>
      <c r="J362" s="74"/>
      <c r="K362" s="74"/>
      <c r="L362" s="74"/>
      <c r="M362" s="74"/>
      <c r="N362" s="74"/>
      <c r="O362" s="74"/>
      <c r="P362" s="74"/>
      <c r="Q362" s="74"/>
      <c r="R362" s="74"/>
    </row>
    <row r="363" spans="1:18" s="55" customFormat="1" ht="14.5" x14ac:dyDescent="0.35">
      <c r="A363" s="74" t="s">
        <v>8632</v>
      </c>
      <c r="B363" s="74" t="s">
        <v>6</v>
      </c>
      <c r="C363" s="74">
        <v>4240</v>
      </c>
      <c r="D363" s="76" t="s">
        <v>3741</v>
      </c>
      <c r="E363" s="74" t="s">
        <v>5144</v>
      </c>
      <c r="F363" s="74">
        <v>79639</v>
      </c>
      <c r="G363" s="77" t="s">
        <v>3760</v>
      </c>
      <c r="H363" s="74" t="s">
        <v>8433</v>
      </c>
      <c r="I363" s="75">
        <v>2.5046382189239259E-2</v>
      </c>
      <c r="J363" s="74" t="s">
        <v>3760</v>
      </c>
      <c r="K363" s="74" t="s">
        <v>8060</v>
      </c>
      <c r="L363" s="74" t="s">
        <v>9206</v>
      </c>
      <c r="M363" s="74" t="s">
        <v>9207</v>
      </c>
      <c r="N363" s="74" t="s">
        <v>1327</v>
      </c>
      <c r="O363" s="74" t="s">
        <v>1327</v>
      </c>
      <c r="P363" s="74" t="s">
        <v>8758</v>
      </c>
      <c r="Q363" s="74" t="s">
        <v>8699</v>
      </c>
      <c r="R363" s="74" t="s">
        <v>10841</v>
      </c>
    </row>
    <row r="364" spans="1:18" s="55" customFormat="1" ht="14.5" x14ac:dyDescent="0.35">
      <c r="A364" s="74" t="s">
        <v>5490</v>
      </c>
      <c r="B364" s="74" t="s">
        <v>3</v>
      </c>
      <c r="C364" s="74">
        <v>4208</v>
      </c>
      <c r="D364" s="76" t="s">
        <v>1918</v>
      </c>
      <c r="E364" s="74" t="s">
        <v>4564</v>
      </c>
      <c r="F364" s="74">
        <v>4854</v>
      </c>
      <c r="G364" s="77" t="s">
        <v>1919</v>
      </c>
      <c r="H364" s="74" t="s">
        <v>4565</v>
      </c>
      <c r="I364" s="75">
        <v>0.93957074390497963</v>
      </c>
      <c r="J364" s="74" t="s">
        <v>1919</v>
      </c>
      <c r="K364" s="74" t="s">
        <v>1561</v>
      </c>
      <c r="L364" s="74" t="s">
        <v>9208</v>
      </c>
      <c r="M364" s="74" t="s">
        <v>9209</v>
      </c>
      <c r="N364" s="74" t="s">
        <v>1327</v>
      </c>
      <c r="O364" s="74" t="s">
        <v>1327</v>
      </c>
      <c r="P364" s="74" t="s">
        <v>8724</v>
      </c>
      <c r="Q364" s="74" t="s">
        <v>8699</v>
      </c>
      <c r="R364" s="74" t="s">
        <v>10644</v>
      </c>
    </row>
    <row r="365" spans="1:18" s="55" customFormat="1" ht="14.5" x14ac:dyDescent="0.35">
      <c r="A365" s="74" t="s">
        <v>6005</v>
      </c>
      <c r="B365" s="74" t="s">
        <v>6</v>
      </c>
      <c r="C365" s="74">
        <v>4272</v>
      </c>
      <c r="D365" s="76" t="s">
        <v>2154</v>
      </c>
      <c r="E365" s="74" t="s">
        <v>3519</v>
      </c>
      <c r="F365" s="74">
        <v>90028</v>
      </c>
      <c r="G365" s="77" t="s">
        <v>2161</v>
      </c>
      <c r="H365" s="74" t="s">
        <v>4824</v>
      </c>
      <c r="I365" s="75">
        <v>0.405570060922541</v>
      </c>
      <c r="J365" s="74" t="s">
        <v>2161</v>
      </c>
      <c r="K365" s="74" t="s">
        <v>474</v>
      </c>
      <c r="L365" s="74" t="s">
        <v>9210</v>
      </c>
      <c r="M365" s="74" t="s">
        <v>9211</v>
      </c>
      <c r="N365" s="74" t="s">
        <v>475</v>
      </c>
      <c r="O365" s="74" t="s">
        <v>476</v>
      </c>
      <c r="P365" s="74" t="s">
        <v>8725</v>
      </c>
      <c r="Q365" s="74" t="s">
        <v>8699</v>
      </c>
      <c r="R365" s="74" t="s">
        <v>11192</v>
      </c>
    </row>
    <row r="366" spans="1:18" s="55" customFormat="1" ht="14.5" x14ac:dyDescent="0.35">
      <c r="A366" s="74" t="s">
        <v>7011</v>
      </c>
      <c r="B366" s="74" t="s">
        <v>8</v>
      </c>
      <c r="C366" s="74">
        <v>4411</v>
      </c>
      <c r="D366" s="76" t="s">
        <v>2736</v>
      </c>
      <c r="E366" s="74" t="s">
        <v>5118</v>
      </c>
      <c r="F366" s="74">
        <v>91338</v>
      </c>
      <c r="G366" s="77" t="s">
        <v>5293</v>
      </c>
      <c r="H366" s="74" t="s">
        <v>6805</v>
      </c>
      <c r="I366" s="75">
        <v>0.2287581699346399</v>
      </c>
      <c r="J366" s="74"/>
      <c r="K366" s="74"/>
      <c r="L366" s="74"/>
      <c r="M366" s="74"/>
      <c r="N366" s="74"/>
      <c r="O366" s="74"/>
      <c r="P366" s="74"/>
      <c r="Q366" s="74"/>
      <c r="R366" s="74"/>
    </row>
    <row r="367" spans="1:18" s="55" customFormat="1" ht="14.5" x14ac:dyDescent="0.35">
      <c r="A367" s="74" t="s">
        <v>5609</v>
      </c>
      <c r="B367" s="74" t="s">
        <v>6</v>
      </c>
      <c r="C367" s="74">
        <v>4237</v>
      </c>
      <c r="D367" s="76" t="s">
        <v>3660</v>
      </c>
      <c r="E367" s="74" t="s">
        <v>4667</v>
      </c>
      <c r="F367" s="74">
        <v>4997</v>
      </c>
      <c r="G367" s="77" t="s">
        <v>3669</v>
      </c>
      <c r="H367" s="74" t="s">
        <v>2931</v>
      </c>
      <c r="I367" s="75">
        <v>0.4095860566448799</v>
      </c>
      <c r="J367" s="74" t="s">
        <v>3669</v>
      </c>
      <c r="K367" s="74" t="s">
        <v>625</v>
      </c>
      <c r="L367" s="74" t="s">
        <v>9212</v>
      </c>
      <c r="M367" s="74" t="s">
        <v>9213</v>
      </c>
      <c r="N367" s="74" t="s">
        <v>626</v>
      </c>
      <c r="O367" s="74" t="s">
        <v>627</v>
      </c>
      <c r="P367" s="74" t="s">
        <v>8723</v>
      </c>
      <c r="Q367" s="74" t="s">
        <v>8699</v>
      </c>
      <c r="R367" s="74" t="s">
        <v>10753</v>
      </c>
    </row>
    <row r="368" spans="1:18" s="55" customFormat="1" ht="14.5" x14ac:dyDescent="0.35">
      <c r="A368" s="74" t="s">
        <v>8633</v>
      </c>
      <c r="B368" s="74" t="s">
        <v>6</v>
      </c>
      <c r="C368" s="74">
        <v>4280</v>
      </c>
      <c r="D368" s="76" t="s">
        <v>2212</v>
      </c>
      <c r="E368" s="74" t="s">
        <v>4898</v>
      </c>
      <c r="F368" s="74">
        <v>5386</v>
      </c>
      <c r="G368" s="77" t="s">
        <v>2219</v>
      </c>
      <c r="H368" s="74" t="s">
        <v>8312</v>
      </c>
      <c r="I368" s="75">
        <v>0.91518737672583794</v>
      </c>
      <c r="J368" s="74" t="s">
        <v>2219</v>
      </c>
      <c r="K368" s="74" t="s">
        <v>8061</v>
      </c>
      <c r="L368" s="74" t="s">
        <v>9214</v>
      </c>
      <c r="M368" s="74" t="s">
        <v>9215</v>
      </c>
      <c r="N368" s="74" t="s">
        <v>1414</v>
      </c>
      <c r="O368" s="74" t="s">
        <v>1415</v>
      </c>
      <c r="P368" s="74" t="s">
        <v>8751</v>
      </c>
      <c r="Q368" s="74" t="s">
        <v>8699</v>
      </c>
      <c r="R368" s="74" t="s">
        <v>11241</v>
      </c>
    </row>
    <row r="369" spans="1:18" s="55" customFormat="1" ht="14.5" x14ac:dyDescent="0.35">
      <c r="A369" s="74" t="s">
        <v>7012</v>
      </c>
      <c r="B369" s="74" t="s">
        <v>6</v>
      </c>
      <c r="C369" s="74">
        <v>79077</v>
      </c>
      <c r="D369" s="76" t="s">
        <v>40</v>
      </c>
      <c r="E369" s="74" t="s">
        <v>7475</v>
      </c>
      <c r="F369" s="74">
        <v>79099</v>
      </c>
      <c r="G369" s="77" t="s">
        <v>39</v>
      </c>
      <c r="H369" s="74" t="s">
        <v>6808</v>
      </c>
      <c r="I369" s="75">
        <v>0</v>
      </c>
      <c r="J369" s="74" t="s">
        <v>39</v>
      </c>
      <c r="K369" s="74" t="s">
        <v>297</v>
      </c>
      <c r="L369" s="74" t="s">
        <v>9216</v>
      </c>
      <c r="M369" s="74" t="s">
        <v>9217</v>
      </c>
      <c r="N369" s="74" t="s">
        <v>918</v>
      </c>
      <c r="O369" s="74" t="s">
        <v>296</v>
      </c>
      <c r="P369" s="74" t="s">
        <v>8800</v>
      </c>
      <c r="Q369" s="74" t="s">
        <v>8699</v>
      </c>
      <c r="R369" s="74" t="s">
        <v>11443</v>
      </c>
    </row>
    <row r="370" spans="1:18" s="55" customFormat="1" ht="14.5" x14ac:dyDescent="0.35">
      <c r="A370" s="74" t="s">
        <v>6125</v>
      </c>
      <c r="B370" s="74" t="s">
        <v>6</v>
      </c>
      <c r="C370" s="74">
        <v>4287</v>
      </c>
      <c r="D370" s="76" t="s">
        <v>2300</v>
      </c>
      <c r="E370" s="74" t="s">
        <v>1719</v>
      </c>
      <c r="F370" s="74">
        <v>5447</v>
      </c>
      <c r="G370" s="77" t="s">
        <v>41</v>
      </c>
      <c r="H370" s="74" t="s">
        <v>5279</v>
      </c>
      <c r="I370" s="75">
        <v>0.11760538434289759</v>
      </c>
      <c r="J370" s="74" t="s">
        <v>41</v>
      </c>
      <c r="K370" s="74" t="s">
        <v>519</v>
      </c>
      <c r="L370" s="74" t="s">
        <v>9218</v>
      </c>
      <c r="M370" s="74" t="s">
        <v>9219</v>
      </c>
      <c r="N370" s="74" t="s">
        <v>1327</v>
      </c>
      <c r="O370" s="74" t="s">
        <v>1327</v>
      </c>
      <c r="P370" s="74" t="s">
        <v>8765</v>
      </c>
      <c r="Q370" s="74" t="s">
        <v>8699</v>
      </c>
      <c r="R370" s="74" t="s">
        <v>11311</v>
      </c>
    </row>
    <row r="371" spans="1:18" s="55" customFormat="1" ht="14.5" x14ac:dyDescent="0.35">
      <c r="A371" s="74" t="s">
        <v>6509</v>
      </c>
      <c r="B371" s="74" t="s">
        <v>8</v>
      </c>
      <c r="C371" s="74">
        <v>4413</v>
      </c>
      <c r="D371" s="76" t="s">
        <v>2727</v>
      </c>
      <c r="E371" s="74" t="s">
        <v>5014</v>
      </c>
      <c r="F371" s="74">
        <v>87470</v>
      </c>
      <c r="G371" s="77" t="s">
        <v>2731</v>
      </c>
      <c r="H371" s="74" t="s">
        <v>5017</v>
      </c>
      <c r="I371" s="75">
        <v>0.25596529284164848</v>
      </c>
      <c r="J371" s="74"/>
      <c r="K371" s="74"/>
      <c r="L371" s="74"/>
      <c r="M371" s="74"/>
      <c r="N371" s="74"/>
      <c r="O371" s="74"/>
      <c r="P371" s="74"/>
      <c r="Q371" s="74"/>
      <c r="R371" s="74"/>
    </row>
    <row r="372" spans="1:18" s="55" customFormat="1" ht="14.5" x14ac:dyDescent="0.35">
      <c r="A372" s="74" t="s">
        <v>5372</v>
      </c>
      <c r="B372" s="74" t="s">
        <v>0</v>
      </c>
      <c r="C372" s="74">
        <v>4153</v>
      </c>
      <c r="D372" s="76" t="s">
        <v>1728</v>
      </c>
      <c r="E372" s="74" t="s">
        <v>4156</v>
      </c>
      <c r="F372" s="74">
        <v>4517</v>
      </c>
      <c r="G372" s="77" t="s">
        <v>1729</v>
      </c>
      <c r="H372" s="74" t="s">
        <v>4588</v>
      </c>
      <c r="I372" s="75">
        <v>0.51626016260162499</v>
      </c>
      <c r="J372" s="74" t="s">
        <v>1729</v>
      </c>
      <c r="K372" s="74" t="s">
        <v>1326</v>
      </c>
      <c r="L372" s="74" t="s">
        <v>9220</v>
      </c>
      <c r="M372" s="74" t="s">
        <v>9221</v>
      </c>
      <c r="N372" s="74" t="s">
        <v>1327</v>
      </c>
      <c r="O372" s="74" t="s">
        <v>1327</v>
      </c>
      <c r="P372" s="74" t="s">
        <v>10555</v>
      </c>
      <c r="Q372" s="74" t="s">
        <v>8699</v>
      </c>
      <c r="R372" s="74" t="s">
        <v>10567</v>
      </c>
    </row>
    <row r="373" spans="1:18" s="55" customFormat="1" ht="14.5" x14ac:dyDescent="0.35">
      <c r="A373" s="74" t="s">
        <v>5441</v>
      </c>
      <c r="B373" s="74" t="s">
        <v>1</v>
      </c>
      <c r="C373" s="74">
        <v>4180</v>
      </c>
      <c r="D373" s="76" t="s">
        <v>1835</v>
      </c>
      <c r="E373" s="74" t="s">
        <v>2828</v>
      </c>
      <c r="F373" s="74">
        <v>4789</v>
      </c>
      <c r="G373" s="77" t="s">
        <v>1837</v>
      </c>
      <c r="H373" s="74" t="s">
        <v>4588</v>
      </c>
      <c r="I373" s="75">
        <v>0.4343675417661097</v>
      </c>
      <c r="J373" s="74" t="s">
        <v>1837</v>
      </c>
      <c r="K373" s="74" t="s">
        <v>1326</v>
      </c>
      <c r="L373" s="74" t="s">
        <v>3048</v>
      </c>
      <c r="M373" s="74" t="s">
        <v>9222</v>
      </c>
      <c r="N373" s="74" t="s">
        <v>1327</v>
      </c>
      <c r="O373" s="74" t="s">
        <v>1327</v>
      </c>
      <c r="P373" s="74" t="s">
        <v>8728</v>
      </c>
      <c r="Q373" s="74" t="s">
        <v>8699</v>
      </c>
      <c r="R373" s="74" t="s">
        <v>10607</v>
      </c>
    </row>
    <row r="374" spans="1:18" s="55" customFormat="1" ht="14.5" x14ac:dyDescent="0.35">
      <c r="A374" s="74" t="s">
        <v>5701</v>
      </c>
      <c r="B374" s="74" t="s">
        <v>6</v>
      </c>
      <c r="C374" s="74">
        <v>4248</v>
      </c>
      <c r="D374" s="76" t="s">
        <v>3771</v>
      </c>
      <c r="E374" s="74" t="s">
        <v>4586</v>
      </c>
      <c r="F374" s="74">
        <v>79227</v>
      </c>
      <c r="G374" s="77" t="s">
        <v>3773</v>
      </c>
      <c r="H374" s="74" t="s">
        <v>4588</v>
      </c>
      <c r="I374" s="75">
        <v>0.14372163388804798</v>
      </c>
      <c r="J374" s="74" t="s">
        <v>3773</v>
      </c>
      <c r="K374" s="74" t="s">
        <v>1326</v>
      </c>
      <c r="L374" s="74" t="s">
        <v>9223</v>
      </c>
      <c r="M374" s="74" t="s">
        <v>9224</v>
      </c>
      <c r="N374" s="74" t="s">
        <v>1982</v>
      </c>
      <c r="O374" s="74" t="s">
        <v>1983</v>
      </c>
      <c r="P374" s="74" t="s">
        <v>8722</v>
      </c>
      <c r="Q374" s="74" t="s">
        <v>8699</v>
      </c>
      <c r="R374" s="74" t="s">
        <v>10853</v>
      </c>
    </row>
    <row r="375" spans="1:18" s="55" customFormat="1" ht="14.5" x14ac:dyDescent="0.35">
      <c r="A375" s="74" t="s">
        <v>5697</v>
      </c>
      <c r="B375" s="74" t="s">
        <v>6</v>
      </c>
      <c r="C375" s="74">
        <v>4240</v>
      </c>
      <c r="D375" s="76" t="s">
        <v>3741</v>
      </c>
      <c r="E375" s="74" t="s">
        <v>5144</v>
      </c>
      <c r="F375" s="74">
        <v>5067</v>
      </c>
      <c r="G375" s="77" t="s">
        <v>3767</v>
      </c>
      <c r="H375" s="74" t="s">
        <v>5150</v>
      </c>
      <c r="I375" s="75">
        <v>0.70309653916211268</v>
      </c>
      <c r="J375" s="74" t="s">
        <v>3767</v>
      </c>
      <c r="K375" s="74" t="s">
        <v>1973</v>
      </c>
      <c r="L375" s="74" t="s">
        <v>9225</v>
      </c>
      <c r="M375" s="74" t="s">
        <v>9226</v>
      </c>
      <c r="N375" s="74" t="s">
        <v>1974</v>
      </c>
      <c r="O375" s="74" t="s">
        <v>1327</v>
      </c>
      <c r="P375" s="74" t="s">
        <v>8758</v>
      </c>
      <c r="Q375" s="74" t="s">
        <v>8699</v>
      </c>
      <c r="R375" s="74" t="s">
        <v>10847</v>
      </c>
    </row>
    <row r="376" spans="1:18" s="55" customFormat="1" ht="14.5" x14ac:dyDescent="0.35">
      <c r="A376" s="74" t="s">
        <v>6467</v>
      </c>
      <c r="B376" s="74" t="s">
        <v>8</v>
      </c>
      <c r="C376" s="74">
        <v>4406</v>
      </c>
      <c r="D376" s="76" t="s">
        <v>2672</v>
      </c>
      <c r="E376" s="74" t="s">
        <v>5179</v>
      </c>
      <c r="F376" s="74">
        <v>5799</v>
      </c>
      <c r="G376" s="77" t="s">
        <v>2681</v>
      </c>
      <c r="H376" s="74" t="s">
        <v>4905</v>
      </c>
      <c r="I376" s="75">
        <v>0.45222222222222141</v>
      </c>
      <c r="J376" s="74"/>
      <c r="K376" s="74"/>
      <c r="L376" s="74"/>
      <c r="M376" s="74"/>
      <c r="N376" s="74"/>
      <c r="O376" s="74"/>
      <c r="P376" s="74"/>
      <c r="Q376" s="74"/>
      <c r="R376" s="74"/>
    </row>
    <row r="377" spans="1:18" s="55" customFormat="1" ht="14.5" x14ac:dyDescent="0.35">
      <c r="A377" s="74" t="s">
        <v>6060</v>
      </c>
      <c r="B377" s="74" t="s">
        <v>6</v>
      </c>
      <c r="C377" s="74">
        <v>4281</v>
      </c>
      <c r="D377" s="76" t="s">
        <v>2227</v>
      </c>
      <c r="E377" s="74" t="s">
        <v>3113</v>
      </c>
      <c r="F377" s="74">
        <v>80054</v>
      </c>
      <c r="G377" s="77" t="s">
        <v>2230</v>
      </c>
      <c r="H377" s="74" t="s">
        <v>3116</v>
      </c>
      <c r="I377" s="75">
        <v>0.48192771084337299</v>
      </c>
      <c r="J377" s="74" t="s">
        <v>2230</v>
      </c>
      <c r="K377" s="74" t="s">
        <v>1444</v>
      </c>
      <c r="L377" s="74" t="s">
        <v>8239</v>
      </c>
      <c r="M377" s="74" t="s">
        <v>8967</v>
      </c>
      <c r="N377" s="74" t="s">
        <v>1327</v>
      </c>
      <c r="O377" s="74" t="s">
        <v>1327</v>
      </c>
      <c r="P377" s="74" t="s">
        <v>10561</v>
      </c>
      <c r="Q377" s="74" t="s">
        <v>8699</v>
      </c>
      <c r="R377" s="74" t="s">
        <v>11247</v>
      </c>
    </row>
    <row r="378" spans="1:18" s="55" customFormat="1" ht="14.5" x14ac:dyDescent="0.35">
      <c r="A378" s="74" t="s">
        <v>6102</v>
      </c>
      <c r="B378" s="74" t="s">
        <v>6</v>
      </c>
      <c r="C378" s="74">
        <v>4285</v>
      </c>
      <c r="D378" s="76" t="s">
        <v>2274</v>
      </c>
      <c r="E378" s="74" t="s">
        <v>4554</v>
      </c>
      <c r="F378" s="74">
        <v>5429</v>
      </c>
      <c r="G378" s="77" t="s">
        <v>2278</v>
      </c>
      <c r="H378" s="74" t="s">
        <v>4556</v>
      </c>
      <c r="I378" s="75">
        <v>0.74586092715231711</v>
      </c>
      <c r="J378" s="74" t="s">
        <v>2278</v>
      </c>
      <c r="K378" s="74" t="s">
        <v>1503</v>
      </c>
      <c r="L378" s="74" t="s">
        <v>9227</v>
      </c>
      <c r="M378" s="74" t="s">
        <v>9228</v>
      </c>
      <c r="N378" s="74" t="s">
        <v>7142</v>
      </c>
      <c r="O378" s="74" t="s">
        <v>7143</v>
      </c>
      <c r="P378" s="74" t="s">
        <v>8751</v>
      </c>
      <c r="Q378" s="74" t="s">
        <v>8699</v>
      </c>
      <c r="R378" s="74" t="s">
        <v>11285</v>
      </c>
    </row>
    <row r="379" spans="1:18" s="55" customFormat="1" ht="14.5" x14ac:dyDescent="0.35">
      <c r="A379" s="74" t="s">
        <v>5705</v>
      </c>
      <c r="B379" s="74" t="s">
        <v>6</v>
      </c>
      <c r="C379" s="74">
        <v>4248</v>
      </c>
      <c r="D379" s="76" t="s">
        <v>3771</v>
      </c>
      <c r="E379" s="74" t="s">
        <v>4586</v>
      </c>
      <c r="F379" s="74">
        <v>88422</v>
      </c>
      <c r="G379" s="77" t="s">
        <v>3777</v>
      </c>
      <c r="H379" s="74" t="s">
        <v>4589</v>
      </c>
      <c r="I379" s="75">
        <v>0.12987012987012969</v>
      </c>
      <c r="J379" s="74" t="s">
        <v>3777</v>
      </c>
      <c r="K379" s="74" t="s">
        <v>1987</v>
      </c>
      <c r="L379" s="74" t="s">
        <v>9229</v>
      </c>
      <c r="M379" s="74" t="s">
        <v>9230</v>
      </c>
      <c r="N379" s="74" t="s">
        <v>1988</v>
      </c>
      <c r="O379" s="74" t="s">
        <v>1989</v>
      </c>
      <c r="P379" s="74" t="s">
        <v>8803</v>
      </c>
      <c r="Q379" s="74" t="s">
        <v>8699</v>
      </c>
      <c r="R379" s="74" t="s">
        <v>10857</v>
      </c>
    </row>
    <row r="380" spans="1:18" s="55" customFormat="1" ht="14.5" x14ac:dyDescent="0.35">
      <c r="A380" s="74" t="s">
        <v>5611</v>
      </c>
      <c r="B380" s="74" t="s">
        <v>6</v>
      </c>
      <c r="C380" s="74">
        <v>4237</v>
      </c>
      <c r="D380" s="76" t="s">
        <v>3660</v>
      </c>
      <c r="E380" s="74" t="s">
        <v>4667</v>
      </c>
      <c r="F380" s="74">
        <v>4999</v>
      </c>
      <c r="G380" s="77" t="s">
        <v>3671</v>
      </c>
      <c r="H380" s="74" t="s">
        <v>2932</v>
      </c>
      <c r="I380" s="75">
        <v>0.57127192982455999</v>
      </c>
      <c r="J380" s="74" t="s">
        <v>3671</v>
      </c>
      <c r="K380" s="74" t="s">
        <v>631</v>
      </c>
      <c r="L380" s="74" t="s">
        <v>9231</v>
      </c>
      <c r="M380" s="74" t="s">
        <v>9232</v>
      </c>
      <c r="N380" s="74" t="s">
        <v>632</v>
      </c>
      <c r="O380" s="74" t="s">
        <v>633</v>
      </c>
      <c r="P380" s="74" t="s">
        <v>8750</v>
      </c>
      <c r="Q380" s="74" t="s">
        <v>8699</v>
      </c>
      <c r="R380" s="74" t="s">
        <v>10755</v>
      </c>
    </row>
    <row r="381" spans="1:18" s="55" customFormat="1" ht="14.5" x14ac:dyDescent="0.35">
      <c r="A381" s="74" t="s">
        <v>11545</v>
      </c>
      <c r="B381" s="74" t="s">
        <v>11</v>
      </c>
      <c r="C381" s="74">
        <v>4487</v>
      </c>
      <c r="D381" s="76" t="s">
        <v>1217</v>
      </c>
      <c r="E381" s="74" t="s">
        <v>4933</v>
      </c>
      <c r="F381" s="74">
        <v>6124</v>
      </c>
      <c r="G381" s="77" t="s">
        <v>1219</v>
      </c>
      <c r="H381" s="74" t="s">
        <v>10513</v>
      </c>
      <c r="I381" s="75">
        <v>0.71676300578034602</v>
      </c>
      <c r="J381" s="74"/>
      <c r="K381" s="74"/>
      <c r="L381" s="74"/>
      <c r="M381" s="74"/>
      <c r="N381" s="74"/>
      <c r="O381" s="74"/>
      <c r="P381" s="74"/>
      <c r="Q381" s="74"/>
      <c r="R381" s="74"/>
    </row>
    <row r="382" spans="1:18" s="55" customFormat="1" ht="14.5" x14ac:dyDescent="0.35">
      <c r="A382" s="74" t="s">
        <v>5405</v>
      </c>
      <c r="B382" s="74" t="s">
        <v>0</v>
      </c>
      <c r="C382" s="74">
        <v>6570</v>
      </c>
      <c r="D382" s="76" t="s">
        <v>1787</v>
      </c>
      <c r="E382" s="74" t="s">
        <v>1788</v>
      </c>
      <c r="F382" s="74">
        <v>6571</v>
      </c>
      <c r="G382" s="77" t="s">
        <v>1789</v>
      </c>
      <c r="H382" s="74" t="s">
        <v>1788</v>
      </c>
      <c r="I382" s="75">
        <v>0</v>
      </c>
      <c r="J382" s="74"/>
      <c r="K382" s="74"/>
      <c r="L382" s="74"/>
      <c r="M382" s="74"/>
      <c r="N382" s="74"/>
      <c r="O382" s="74"/>
      <c r="P382" s="74"/>
      <c r="Q382" s="74"/>
      <c r="R382" s="74"/>
    </row>
    <row r="383" spans="1:18" s="55" customFormat="1" ht="14.5" x14ac:dyDescent="0.35">
      <c r="A383" s="74" t="s">
        <v>7951</v>
      </c>
      <c r="B383" s="74" t="s">
        <v>7</v>
      </c>
      <c r="C383" s="74">
        <v>4370</v>
      </c>
      <c r="D383" s="76" t="s">
        <v>4346</v>
      </c>
      <c r="E383" s="74" t="s">
        <v>4197</v>
      </c>
      <c r="F383" s="74">
        <v>92635</v>
      </c>
      <c r="G383" s="77" t="s">
        <v>7416</v>
      </c>
      <c r="H383" s="74" t="s">
        <v>7792</v>
      </c>
      <c r="I383" s="75">
        <v>0.81725888324872986</v>
      </c>
      <c r="J383" s="74" t="s">
        <v>7416</v>
      </c>
      <c r="K383" s="74" t="s">
        <v>7144</v>
      </c>
      <c r="L383" s="74" t="s">
        <v>321</v>
      </c>
      <c r="M383" s="74" t="s">
        <v>9189</v>
      </c>
      <c r="N383" s="74" t="s">
        <v>1327</v>
      </c>
      <c r="O383" s="74" t="s">
        <v>1327</v>
      </c>
      <c r="P383" s="74" t="s">
        <v>8787</v>
      </c>
      <c r="Q383" s="74" t="s">
        <v>8699</v>
      </c>
      <c r="R383" s="74" t="s">
        <v>11455</v>
      </c>
    </row>
    <row r="384" spans="1:18" s="55" customFormat="1" ht="14.5" x14ac:dyDescent="0.35">
      <c r="A384" s="74" t="s">
        <v>6506</v>
      </c>
      <c r="B384" s="74" t="s">
        <v>8</v>
      </c>
      <c r="C384" s="74">
        <v>4413</v>
      </c>
      <c r="D384" s="76" t="s">
        <v>2727</v>
      </c>
      <c r="E384" s="74" t="s">
        <v>5014</v>
      </c>
      <c r="F384" s="74">
        <v>79719</v>
      </c>
      <c r="G384" s="77" t="s">
        <v>2728</v>
      </c>
      <c r="H384" s="74" t="s">
        <v>2970</v>
      </c>
      <c r="I384" s="75">
        <v>0.320907617504051</v>
      </c>
      <c r="J384" s="74"/>
      <c r="K384" s="74"/>
      <c r="L384" s="74"/>
      <c r="M384" s="74"/>
      <c r="N384" s="74"/>
      <c r="O384" s="74"/>
      <c r="P384" s="74"/>
      <c r="Q384" s="74"/>
      <c r="R384" s="74"/>
    </row>
    <row r="385" spans="1:18" s="55" customFormat="1" ht="14.5" x14ac:dyDescent="0.35">
      <c r="A385" s="74" t="s">
        <v>6595</v>
      </c>
      <c r="B385" s="74" t="s">
        <v>9</v>
      </c>
      <c r="C385" s="74">
        <v>4446</v>
      </c>
      <c r="D385" s="76" t="s">
        <v>1091</v>
      </c>
      <c r="E385" s="74" t="s">
        <v>2966</v>
      </c>
      <c r="F385" s="74">
        <v>5929</v>
      </c>
      <c r="G385" s="77" t="s">
        <v>1092</v>
      </c>
      <c r="H385" s="74" t="s">
        <v>2970</v>
      </c>
      <c r="I385" s="75">
        <v>0</v>
      </c>
      <c r="J385" s="74"/>
      <c r="K385" s="74"/>
      <c r="L385" s="74"/>
      <c r="M385" s="74"/>
      <c r="N385" s="74"/>
      <c r="O385" s="74"/>
      <c r="P385" s="74"/>
      <c r="Q385" s="74"/>
      <c r="R385" s="74"/>
    </row>
    <row r="386" spans="1:18" s="55" customFormat="1" ht="14.5" x14ac:dyDescent="0.35">
      <c r="A386" s="74" t="s">
        <v>6676</v>
      </c>
      <c r="B386" s="74" t="s">
        <v>11</v>
      </c>
      <c r="C386" s="74">
        <v>4487</v>
      </c>
      <c r="D386" s="76" t="s">
        <v>1217</v>
      </c>
      <c r="E386" s="74" t="s">
        <v>4933</v>
      </c>
      <c r="F386" s="74">
        <v>6123</v>
      </c>
      <c r="G386" s="77" t="s">
        <v>1218</v>
      </c>
      <c r="H386" s="74" t="s">
        <v>2970</v>
      </c>
      <c r="I386" s="75">
        <v>0.79676674364895983</v>
      </c>
      <c r="J386" s="74"/>
      <c r="K386" s="74"/>
      <c r="L386" s="74"/>
      <c r="M386" s="74"/>
      <c r="N386" s="74"/>
      <c r="O386" s="74"/>
      <c r="P386" s="74"/>
      <c r="Q386" s="74"/>
      <c r="R386" s="74"/>
    </row>
    <row r="387" spans="1:18" s="55" customFormat="1" ht="14.5" x14ac:dyDescent="0.35">
      <c r="A387" s="74" t="s">
        <v>5626</v>
      </c>
      <c r="B387" s="74" t="s">
        <v>6</v>
      </c>
      <c r="C387" s="74">
        <v>4237</v>
      </c>
      <c r="D387" s="76" t="s">
        <v>3660</v>
      </c>
      <c r="E387" s="74" t="s">
        <v>4667</v>
      </c>
      <c r="F387" s="74">
        <v>79223</v>
      </c>
      <c r="G387" s="77" t="s">
        <v>3686</v>
      </c>
      <c r="H387" s="74" t="s">
        <v>2933</v>
      </c>
      <c r="I387" s="75">
        <v>0.72241681260945667</v>
      </c>
      <c r="J387" s="74" t="s">
        <v>3686</v>
      </c>
      <c r="K387" s="74" t="s">
        <v>669</v>
      </c>
      <c r="L387" s="74" t="s">
        <v>9233</v>
      </c>
      <c r="M387" s="74" t="s">
        <v>9234</v>
      </c>
      <c r="N387" s="74" t="s">
        <v>670</v>
      </c>
      <c r="O387" s="74" t="s">
        <v>671</v>
      </c>
      <c r="P387" s="74" t="s">
        <v>8750</v>
      </c>
      <c r="Q387" s="74" t="s">
        <v>8699</v>
      </c>
      <c r="R387" s="74" t="s">
        <v>10770</v>
      </c>
    </row>
    <row r="388" spans="1:18" s="55" customFormat="1" ht="14.5" x14ac:dyDescent="0.35">
      <c r="A388" s="74" t="s">
        <v>6025</v>
      </c>
      <c r="B388" s="74" t="s">
        <v>6</v>
      </c>
      <c r="C388" s="74">
        <v>4278</v>
      </c>
      <c r="D388" s="76" t="s">
        <v>2186</v>
      </c>
      <c r="E388" s="74" t="s">
        <v>3129</v>
      </c>
      <c r="F388" s="74">
        <v>87476</v>
      </c>
      <c r="G388" s="77" t="s">
        <v>2190</v>
      </c>
      <c r="H388" s="74" t="s">
        <v>3131</v>
      </c>
      <c r="I388" s="75">
        <v>0.81760339342523802</v>
      </c>
      <c r="J388" s="74" t="s">
        <v>2190</v>
      </c>
      <c r="K388" s="74" t="s">
        <v>509</v>
      </c>
      <c r="L388" s="74" t="s">
        <v>9187</v>
      </c>
      <c r="M388" s="74" t="s">
        <v>9188</v>
      </c>
      <c r="N388" s="74" t="s">
        <v>1327</v>
      </c>
      <c r="O388" s="74" t="s">
        <v>1327</v>
      </c>
      <c r="P388" s="74" t="s">
        <v>8702</v>
      </c>
      <c r="Q388" s="74" t="s">
        <v>8699</v>
      </c>
      <c r="R388" s="74" t="s">
        <v>11215</v>
      </c>
    </row>
    <row r="389" spans="1:18" s="55" customFormat="1" ht="14.5" x14ac:dyDescent="0.35">
      <c r="A389" s="74" t="s">
        <v>7921</v>
      </c>
      <c r="B389" s="74" t="s">
        <v>6</v>
      </c>
      <c r="C389" s="74">
        <v>4243</v>
      </c>
      <c r="D389" s="76" t="s">
        <v>3857</v>
      </c>
      <c r="E389" s="74" t="s">
        <v>4120</v>
      </c>
      <c r="F389" s="74">
        <v>80052</v>
      </c>
      <c r="G389" s="77" t="s">
        <v>7823</v>
      </c>
      <c r="H389" s="74" t="s">
        <v>7487</v>
      </c>
      <c r="I389" s="75">
        <v>0.47239263803680898</v>
      </c>
      <c r="J389" s="74" t="s">
        <v>7823</v>
      </c>
      <c r="K389" s="74" t="s">
        <v>7145</v>
      </c>
      <c r="L389" s="74" t="s">
        <v>808</v>
      </c>
      <c r="M389" s="74" t="s">
        <v>6847</v>
      </c>
      <c r="N389" s="74" t="s">
        <v>809</v>
      </c>
      <c r="O389" s="74" t="s">
        <v>810</v>
      </c>
      <c r="P389" s="74" t="s">
        <v>8763</v>
      </c>
      <c r="Q389" s="74" t="s">
        <v>8699</v>
      </c>
      <c r="R389" s="74" t="s">
        <v>10945</v>
      </c>
    </row>
    <row r="390" spans="1:18" s="55" customFormat="1" ht="14.5" x14ac:dyDescent="0.35">
      <c r="A390" s="74" t="s">
        <v>7904</v>
      </c>
      <c r="B390" s="74" t="s">
        <v>0</v>
      </c>
      <c r="C390" s="74">
        <v>92612</v>
      </c>
      <c r="D390" s="76" t="s">
        <v>7850</v>
      </c>
      <c r="E390" s="74" t="s">
        <v>7849</v>
      </c>
      <c r="F390" s="74">
        <v>92614</v>
      </c>
      <c r="G390" s="77" t="s">
        <v>7851</v>
      </c>
      <c r="H390" s="74" t="s">
        <v>7849</v>
      </c>
      <c r="I390" s="75">
        <v>0.92682926829268197</v>
      </c>
      <c r="J390" s="74"/>
      <c r="K390" s="74"/>
      <c r="L390" s="74"/>
      <c r="M390" s="74"/>
      <c r="N390" s="74"/>
      <c r="O390" s="74"/>
      <c r="P390" s="74"/>
      <c r="Q390" s="74"/>
      <c r="R390" s="74"/>
    </row>
    <row r="391" spans="1:18" s="55" customFormat="1" ht="14.5" x14ac:dyDescent="0.35">
      <c r="A391" s="74" t="s">
        <v>6299</v>
      </c>
      <c r="B391" s="74" t="s">
        <v>7</v>
      </c>
      <c r="C391" s="74">
        <v>4378</v>
      </c>
      <c r="D391" s="76" t="s">
        <v>4366</v>
      </c>
      <c r="E391" s="74" t="s">
        <v>4513</v>
      </c>
      <c r="F391" s="74">
        <v>5583</v>
      </c>
      <c r="G391" s="77" t="s">
        <v>4367</v>
      </c>
      <c r="H391" s="74" t="s">
        <v>4514</v>
      </c>
      <c r="I391" s="75">
        <v>0</v>
      </c>
      <c r="J391" s="74" t="s">
        <v>4367</v>
      </c>
      <c r="K391" s="74" t="s">
        <v>350</v>
      </c>
      <c r="L391" s="74" t="s">
        <v>9235</v>
      </c>
      <c r="M391" s="74" t="s">
        <v>9236</v>
      </c>
      <c r="N391" s="74" t="s">
        <v>351</v>
      </c>
      <c r="O391" s="74" t="s">
        <v>94</v>
      </c>
      <c r="P391" s="74" t="s">
        <v>8785</v>
      </c>
      <c r="Q391" s="74" t="s">
        <v>8699</v>
      </c>
      <c r="R391" s="74" t="s">
        <v>11471</v>
      </c>
    </row>
    <row r="392" spans="1:18" s="55" customFormat="1" ht="14.5" x14ac:dyDescent="0.35">
      <c r="A392" s="74" t="s">
        <v>5627</v>
      </c>
      <c r="B392" s="74" t="s">
        <v>6</v>
      </c>
      <c r="C392" s="74">
        <v>4237</v>
      </c>
      <c r="D392" s="76" t="s">
        <v>3660</v>
      </c>
      <c r="E392" s="74" t="s">
        <v>4667</v>
      </c>
      <c r="F392" s="74">
        <v>79222</v>
      </c>
      <c r="G392" s="77" t="s">
        <v>3687</v>
      </c>
      <c r="H392" s="74" t="s">
        <v>2934</v>
      </c>
      <c r="I392" s="75">
        <v>0.1782296650717696</v>
      </c>
      <c r="J392" s="74" t="s">
        <v>3687</v>
      </c>
      <c r="K392" s="74" t="s">
        <v>672</v>
      </c>
      <c r="L392" s="74" t="s">
        <v>9237</v>
      </c>
      <c r="M392" s="74" t="s">
        <v>9238</v>
      </c>
      <c r="N392" s="74" t="s">
        <v>673</v>
      </c>
      <c r="O392" s="74" t="s">
        <v>674</v>
      </c>
      <c r="P392" s="74" t="s">
        <v>8750</v>
      </c>
      <c r="Q392" s="74" t="s">
        <v>8699</v>
      </c>
      <c r="R392" s="74" t="s">
        <v>10771</v>
      </c>
    </row>
    <row r="393" spans="1:18" s="55" customFormat="1" ht="14.5" x14ac:dyDescent="0.35">
      <c r="A393" s="74" t="s">
        <v>5996</v>
      </c>
      <c r="B393" s="74" t="s">
        <v>6</v>
      </c>
      <c r="C393" s="74">
        <v>4271</v>
      </c>
      <c r="D393" s="76" t="s">
        <v>2136</v>
      </c>
      <c r="E393" s="74" t="s">
        <v>4742</v>
      </c>
      <c r="F393" s="74">
        <v>79782</v>
      </c>
      <c r="G393" s="77" t="s">
        <v>2151</v>
      </c>
      <c r="H393" s="74" t="s">
        <v>4746</v>
      </c>
      <c r="I393" s="75">
        <v>0.83412322274881401</v>
      </c>
      <c r="J393" s="74" t="s">
        <v>2151</v>
      </c>
      <c r="K393" s="74" t="s">
        <v>455</v>
      </c>
      <c r="L393" s="74" t="s">
        <v>456</v>
      </c>
      <c r="M393" s="74" t="s">
        <v>6853</v>
      </c>
      <c r="N393" s="74" t="s">
        <v>1327</v>
      </c>
      <c r="O393" s="74" t="s">
        <v>1327</v>
      </c>
      <c r="P393" s="74" t="s">
        <v>8723</v>
      </c>
      <c r="Q393" s="74" t="s">
        <v>8699</v>
      </c>
      <c r="R393" s="74" t="s">
        <v>11183</v>
      </c>
    </row>
    <row r="394" spans="1:18" s="55" customFormat="1" ht="14.5" x14ac:dyDescent="0.35">
      <c r="A394" s="74" t="s">
        <v>7979</v>
      </c>
      <c r="B394" s="74" t="s">
        <v>11</v>
      </c>
      <c r="C394" s="74">
        <v>4469</v>
      </c>
      <c r="D394" s="76" t="s">
        <v>1182</v>
      </c>
      <c r="E394" s="74" t="s">
        <v>5028</v>
      </c>
      <c r="F394" s="74">
        <v>6095</v>
      </c>
      <c r="G394" s="77" t="s">
        <v>7900</v>
      </c>
      <c r="H394" s="74" t="s">
        <v>4677</v>
      </c>
      <c r="I394" s="75">
        <v>0.54529616724738605</v>
      </c>
      <c r="J394" s="74"/>
      <c r="K394" s="74"/>
      <c r="L394" s="74"/>
      <c r="M394" s="74"/>
      <c r="N394" s="74"/>
      <c r="O394" s="74"/>
      <c r="P394" s="74"/>
      <c r="Q394" s="74"/>
      <c r="R394" s="74"/>
    </row>
    <row r="395" spans="1:18" s="55" customFormat="1" ht="14.5" x14ac:dyDescent="0.35">
      <c r="A395" s="74" t="s">
        <v>6444</v>
      </c>
      <c r="B395" s="74" t="s">
        <v>8</v>
      </c>
      <c r="C395" s="74">
        <v>4404</v>
      </c>
      <c r="D395" s="76" t="s">
        <v>2646</v>
      </c>
      <c r="E395" s="74" t="s">
        <v>3151</v>
      </c>
      <c r="F395" s="74">
        <v>5777</v>
      </c>
      <c r="G395" s="77" t="s">
        <v>2655</v>
      </c>
      <c r="H395" s="74" t="s">
        <v>3153</v>
      </c>
      <c r="I395" s="75">
        <v>0.32427184466019382</v>
      </c>
      <c r="J395" s="74"/>
      <c r="K395" s="74"/>
      <c r="L395" s="74"/>
      <c r="M395" s="74"/>
      <c r="N395" s="74"/>
      <c r="O395" s="74"/>
      <c r="P395" s="74"/>
      <c r="Q395" s="74"/>
      <c r="R395" s="74"/>
    </row>
    <row r="396" spans="1:18" s="55" customFormat="1" ht="14.5" x14ac:dyDescent="0.35">
      <c r="A396" s="74" t="s">
        <v>6339</v>
      </c>
      <c r="B396" s="74" t="s">
        <v>4211</v>
      </c>
      <c r="C396" s="74">
        <v>4394</v>
      </c>
      <c r="D396" s="76" t="s">
        <v>4416</v>
      </c>
      <c r="E396" s="74" t="s">
        <v>4613</v>
      </c>
      <c r="F396" s="74">
        <v>5636</v>
      </c>
      <c r="G396" s="77" t="s">
        <v>4419</v>
      </c>
      <c r="H396" s="74" t="s">
        <v>4616</v>
      </c>
      <c r="I396" s="75">
        <v>0</v>
      </c>
      <c r="J396" s="74" t="s">
        <v>4419</v>
      </c>
      <c r="K396" s="74" t="s">
        <v>150</v>
      </c>
      <c r="L396" s="74" t="s">
        <v>151</v>
      </c>
      <c r="M396" s="74" t="s">
        <v>8872</v>
      </c>
      <c r="N396" s="74" t="s">
        <v>1327</v>
      </c>
      <c r="O396" s="74" t="s">
        <v>1327</v>
      </c>
      <c r="P396" s="74" t="s">
        <v>8773</v>
      </c>
      <c r="Q396" s="74" t="s">
        <v>8699</v>
      </c>
      <c r="R396" s="74" t="s">
        <v>11496</v>
      </c>
    </row>
    <row r="397" spans="1:18" s="55" customFormat="1" ht="14.5" x14ac:dyDescent="0.35">
      <c r="A397" s="74" t="s">
        <v>6371</v>
      </c>
      <c r="B397" s="74" t="s">
        <v>8</v>
      </c>
      <c r="C397" s="74">
        <v>4403</v>
      </c>
      <c r="D397" s="76" t="s">
        <v>2562</v>
      </c>
      <c r="E397" s="74" t="s">
        <v>4962</v>
      </c>
      <c r="F397" s="74">
        <v>5670</v>
      </c>
      <c r="G397" s="77" t="s">
        <v>2572</v>
      </c>
      <c r="H397" s="74" t="s">
        <v>4976</v>
      </c>
      <c r="I397" s="75">
        <v>0.83933518005540142</v>
      </c>
      <c r="J397" s="74"/>
      <c r="K397" s="74"/>
      <c r="L397" s="74"/>
      <c r="M397" s="74"/>
      <c r="N397" s="74"/>
      <c r="O397" s="74"/>
      <c r="P397" s="74"/>
      <c r="Q397" s="74"/>
      <c r="R397" s="74"/>
    </row>
    <row r="398" spans="1:18" s="55" customFormat="1" ht="14.5" x14ac:dyDescent="0.35">
      <c r="A398" s="74" t="s">
        <v>6707</v>
      </c>
      <c r="B398" s="74" t="s">
        <v>12</v>
      </c>
      <c r="C398" s="74">
        <v>4501</v>
      </c>
      <c r="D398" s="76" t="s">
        <v>1254</v>
      </c>
      <c r="E398" s="74" t="s">
        <v>4936</v>
      </c>
      <c r="F398" s="74">
        <v>6172</v>
      </c>
      <c r="G398" s="77" t="s">
        <v>1257</v>
      </c>
      <c r="H398" s="74" t="s">
        <v>4938</v>
      </c>
      <c r="I398" s="75">
        <v>0.66030534351145009</v>
      </c>
      <c r="J398" s="74"/>
      <c r="K398" s="74"/>
      <c r="L398" s="74"/>
      <c r="M398" s="74"/>
      <c r="N398" s="74"/>
      <c r="O398" s="74"/>
      <c r="P398" s="74"/>
      <c r="Q398" s="74"/>
      <c r="R398" s="74"/>
    </row>
    <row r="399" spans="1:18" s="55" customFormat="1" ht="14.5" x14ac:dyDescent="0.35">
      <c r="A399" s="74" t="s">
        <v>6480</v>
      </c>
      <c r="B399" s="74" t="s">
        <v>8</v>
      </c>
      <c r="C399" s="74">
        <v>4407</v>
      </c>
      <c r="D399" s="76" t="s">
        <v>2693</v>
      </c>
      <c r="E399" s="74" t="s">
        <v>4170</v>
      </c>
      <c r="F399" s="74">
        <v>5810</v>
      </c>
      <c r="G399" s="77" t="s">
        <v>2695</v>
      </c>
      <c r="H399" s="74" t="s">
        <v>4173</v>
      </c>
      <c r="I399" s="75">
        <v>0.74080000000000001</v>
      </c>
      <c r="J399" s="74"/>
      <c r="K399" s="74"/>
      <c r="L399" s="74"/>
      <c r="M399" s="74"/>
      <c r="N399" s="74"/>
      <c r="O399" s="74"/>
      <c r="P399" s="74"/>
      <c r="Q399" s="74"/>
      <c r="R399" s="74"/>
    </row>
    <row r="400" spans="1:18" s="55" customFormat="1" ht="14.5" x14ac:dyDescent="0.35">
      <c r="A400" s="74" t="s">
        <v>8062</v>
      </c>
      <c r="B400" s="74" t="s">
        <v>6</v>
      </c>
      <c r="C400" s="74">
        <v>92369</v>
      </c>
      <c r="D400" s="76" t="s">
        <v>8063</v>
      </c>
      <c r="E400" s="74" t="s">
        <v>8064</v>
      </c>
      <c r="F400" s="74">
        <v>92906</v>
      </c>
      <c r="G400" s="77" t="s">
        <v>8065</v>
      </c>
      <c r="H400" s="74" t="s">
        <v>8064</v>
      </c>
      <c r="I400" s="75">
        <v>0</v>
      </c>
      <c r="J400" s="74" t="s">
        <v>8065</v>
      </c>
      <c r="K400" s="74" t="s">
        <v>8066</v>
      </c>
      <c r="L400" s="74" t="s">
        <v>9239</v>
      </c>
      <c r="M400" s="74" t="s">
        <v>9240</v>
      </c>
      <c r="N400" s="74" t="s">
        <v>8478</v>
      </c>
      <c r="O400" s="74" t="s">
        <v>1327</v>
      </c>
      <c r="P400" s="74" t="s">
        <v>8751</v>
      </c>
      <c r="Q400" s="74" t="s">
        <v>8699</v>
      </c>
      <c r="R400" s="74" t="s">
        <v>11342</v>
      </c>
    </row>
    <row r="401" spans="1:18" s="55" customFormat="1" ht="14.5" x14ac:dyDescent="0.35">
      <c r="A401" s="74" t="s">
        <v>5924</v>
      </c>
      <c r="B401" s="74" t="s">
        <v>6</v>
      </c>
      <c r="C401" s="74">
        <v>4263</v>
      </c>
      <c r="D401" s="76" t="s">
        <v>4029</v>
      </c>
      <c r="E401" s="74" t="s">
        <v>4947</v>
      </c>
      <c r="F401" s="74">
        <v>5283</v>
      </c>
      <c r="G401" s="77" t="s">
        <v>4030</v>
      </c>
      <c r="H401" s="74" t="s">
        <v>4948</v>
      </c>
      <c r="I401" s="75">
        <v>0.98113207547169745</v>
      </c>
      <c r="J401" s="74" t="s">
        <v>4030</v>
      </c>
      <c r="K401" s="74" t="s">
        <v>352</v>
      </c>
      <c r="L401" s="74" t="s">
        <v>353</v>
      </c>
      <c r="M401" s="74" t="s">
        <v>6826</v>
      </c>
      <c r="N401" s="74" t="s">
        <v>1327</v>
      </c>
      <c r="O401" s="74" t="s">
        <v>1327</v>
      </c>
      <c r="P401" s="74" t="s">
        <v>8751</v>
      </c>
      <c r="Q401" s="74" t="s">
        <v>8699</v>
      </c>
      <c r="R401" s="74" t="s">
        <v>11109</v>
      </c>
    </row>
    <row r="402" spans="1:18" s="55" customFormat="1" ht="14.5" x14ac:dyDescent="0.35">
      <c r="A402" s="74" t="s">
        <v>6249</v>
      </c>
      <c r="B402" s="74" t="s">
        <v>6</v>
      </c>
      <c r="C402" s="74">
        <v>79874</v>
      </c>
      <c r="D402" s="76" t="s">
        <v>4283</v>
      </c>
      <c r="E402" s="74" t="s">
        <v>5072</v>
      </c>
      <c r="F402" s="74">
        <v>78813</v>
      </c>
      <c r="G402" s="77" t="s">
        <v>4284</v>
      </c>
      <c r="H402" s="74" t="s">
        <v>5073</v>
      </c>
      <c r="I402" s="75">
        <v>0.74144486692015121</v>
      </c>
      <c r="J402" s="74" t="s">
        <v>4284</v>
      </c>
      <c r="K402" s="74" t="s">
        <v>283</v>
      </c>
      <c r="L402" s="74" t="s">
        <v>284</v>
      </c>
      <c r="M402" s="74" t="s">
        <v>6824</v>
      </c>
      <c r="N402" s="74" t="s">
        <v>7146</v>
      </c>
      <c r="O402" s="74" t="s">
        <v>285</v>
      </c>
      <c r="P402" s="74" t="s">
        <v>8751</v>
      </c>
      <c r="Q402" s="74" t="s">
        <v>8699</v>
      </c>
      <c r="R402" s="74" t="s">
        <v>11399</v>
      </c>
    </row>
    <row r="403" spans="1:18" s="55" customFormat="1" ht="14.5" x14ac:dyDescent="0.35">
      <c r="A403" s="74" t="s">
        <v>5552</v>
      </c>
      <c r="B403" s="74" t="s">
        <v>6</v>
      </c>
      <c r="C403" s="74">
        <v>4235</v>
      </c>
      <c r="D403" s="76" t="s">
        <v>3579</v>
      </c>
      <c r="E403" s="74" t="s">
        <v>3507</v>
      </c>
      <c r="F403" s="74">
        <v>4945</v>
      </c>
      <c r="G403" s="77" t="s">
        <v>3610</v>
      </c>
      <c r="H403" s="74" t="s">
        <v>3512</v>
      </c>
      <c r="I403" s="75">
        <v>0.57335581787521073</v>
      </c>
      <c r="J403" s="74" t="s">
        <v>3610</v>
      </c>
      <c r="K403" s="74" t="s">
        <v>1656</v>
      </c>
      <c r="L403" s="74" t="s">
        <v>9241</v>
      </c>
      <c r="M403" s="74" t="s">
        <v>9242</v>
      </c>
      <c r="N403" s="74" t="s">
        <v>8479</v>
      </c>
      <c r="O403" s="74" t="s">
        <v>1327</v>
      </c>
      <c r="P403" s="74" t="s">
        <v>8738</v>
      </c>
      <c r="Q403" s="74" t="s">
        <v>8699</v>
      </c>
      <c r="R403" s="74" t="s">
        <v>10700</v>
      </c>
    </row>
    <row r="404" spans="1:18" s="55" customFormat="1" ht="14.5" x14ac:dyDescent="0.35">
      <c r="A404" s="74" t="s">
        <v>5598</v>
      </c>
      <c r="B404" s="74" t="s">
        <v>6</v>
      </c>
      <c r="C404" s="74">
        <v>4235</v>
      </c>
      <c r="D404" s="76" t="s">
        <v>3579</v>
      </c>
      <c r="E404" s="74" t="s">
        <v>3507</v>
      </c>
      <c r="F404" s="74">
        <v>88420</v>
      </c>
      <c r="G404" s="77" t="s">
        <v>3656</v>
      </c>
      <c r="H404" s="74" t="s">
        <v>3513</v>
      </c>
      <c r="I404" s="75">
        <v>0.60240963855421659</v>
      </c>
      <c r="J404" s="74"/>
      <c r="K404" s="74"/>
      <c r="L404" s="74"/>
      <c r="M404" s="74"/>
      <c r="N404" s="74"/>
      <c r="O404" s="74"/>
      <c r="P404" s="74"/>
      <c r="Q404" s="74"/>
      <c r="R404" s="74"/>
    </row>
    <row r="405" spans="1:18" s="55" customFormat="1" ht="14.5" x14ac:dyDescent="0.35">
      <c r="A405" s="74" t="s">
        <v>8634</v>
      </c>
      <c r="B405" s="74" t="s">
        <v>6</v>
      </c>
      <c r="C405" s="74">
        <v>79475</v>
      </c>
      <c r="D405" s="76" t="s">
        <v>8379</v>
      </c>
      <c r="E405" s="74" t="s">
        <v>8378</v>
      </c>
      <c r="F405" s="74">
        <v>79476</v>
      </c>
      <c r="G405" s="77" t="s">
        <v>8381</v>
      </c>
      <c r="H405" s="74" t="s">
        <v>8380</v>
      </c>
      <c r="I405" s="75">
        <v>0.999999999999999</v>
      </c>
      <c r="J405" s="74" t="s">
        <v>8381</v>
      </c>
      <c r="K405" s="74" t="s">
        <v>8480</v>
      </c>
      <c r="L405" s="74" t="s">
        <v>9243</v>
      </c>
      <c r="M405" s="74" t="s">
        <v>9244</v>
      </c>
      <c r="N405" s="74" t="s">
        <v>8481</v>
      </c>
      <c r="O405" s="74" t="s">
        <v>8482</v>
      </c>
      <c r="P405" s="74" t="s">
        <v>8751</v>
      </c>
      <c r="Q405" s="74" t="s">
        <v>8699</v>
      </c>
      <c r="R405" s="74" t="s">
        <v>11263</v>
      </c>
    </row>
    <row r="406" spans="1:18" s="55" customFormat="1" ht="14.5" x14ac:dyDescent="0.35">
      <c r="A406" s="74" t="s">
        <v>6608</v>
      </c>
      <c r="B406" s="74" t="s">
        <v>9</v>
      </c>
      <c r="C406" s="74">
        <v>4448</v>
      </c>
      <c r="D406" s="76" t="s">
        <v>1106</v>
      </c>
      <c r="E406" s="74" t="s">
        <v>4779</v>
      </c>
      <c r="F406" s="74">
        <v>5940</v>
      </c>
      <c r="G406" s="77" t="s">
        <v>1107</v>
      </c>
      <c r="H406" s="74" t="s">
        <v>4780</v>
      </c>
      <c r="I406" s="75">
        <v>0</v>
      </c>
      <c r="J406" s="74"/>
      <c r="K406" s="74"/>
      <c r="L406" s="74"/>
      <c r="M406" s="74"/>
      <c r="N406" s="74"/>
      <c r="O406" s="74"/>
      <c r="P406" s="74"/>
      <c r="Q406" s="74"/>
      <c r="R406" s="74"/>
    </row>
    <row r="407" spans="1:18" s="55" customFormat="1" ht="14.5" x14ac:dyDescent="0.35">
      <c r="A407" s="74" t="s">
        <v>5870</v>
      </c>
      <c r="B407" s="74" t="s">
        <v>6</v>
      </c>
      <c r="C407" s="74">
        <v>4258</v>
      </c>
      <c r="D407" s="76" t="s">
        <v>3962</v>
      </c>
      <c r="E407" s="74" t="s">
        <v>3158</v>
      </c>
      <c r="F407" s="74">
        <v>5221</v>
      </c>
      <c r="G407" s="77" t="s">
        <v>3971</v>
      </c>
      <c r="H407" s="74" t="s">
        <v>4190</v>
      </c>
      <c r="I407" s="75">
        <v>0.83152173913043381</v>
      </c>
      <c r="J407" s="74" t="s">
        <v>3971</v>
      </c>
      <c r="K407" s="74" t="s">
        <v>2530</v>
      </c>
      <c r="L407" s="74" t="s">
        <v>9245</v>
      </c>
      <c r="M407" s="74" t="s">
        <v>9246</v>
      </c>
      <c r="N407" s="74" t="s">
        <v>1327</v>
      </c>
      <c r="O407" s="74" t="s">
        <v>1327</v>
      </c>
      <c r="P407" s="74" t="s">
        <v>8765</v>
      </c>
      <c r="Q407" s="74" t="s">
        <v>8699</v>
      </c>
      <c r="R407" s="74" t="s">
        <v>11047</v>
      </c>
    </row>
    <row r="408" spans="1:18" s="55" customFormat="1" ht="14.5" x14ac:dyDescent="0.35">
      <c r="A408" s="74" t="s">
        <v>6150</v>
      </c>
      <c r="B408" s="74" t="s">
        <v>6</v>
      </c>
      <c r="C408" s="74">
        <v>7320</v>
      </c>
      <c r="D408" s="76" t="s">
        <v>2336</v>
      </c>
      <c r="E408" s="74" t="s">
        <v>4821</v>
      </c>
      <c r="F408" s="74">
        <v>7322</v>
      </c>
      <c r="G408" s="77" t="s">
        <v>2337</v>
      </c>
      <c r="H408" s="74" t="s">
        <v>3330</v>
      </c>
      <c r="I408" s="75">
        <v>1</v>
      </c>
      <c r="J408" s="74"/>
      <c r="K408" s="74"/>
      <c r="L408" s="74"/>
      <c r="M408" s="74"/>
      <c r="N408" s="74"/>
      <c r="O408" s="74"/>
      <c r="P408" s="74"/>
      <c r="Q408" s="74"/>
      <c r="R408" s="74"/>
    </row>
    <row r="409" spans="1:18" s="55" customFormat="1" ht="14.5" x14ac:dyDescent="0.35">
      <c r="A409" s="74" t="s">
        <v>5505</v>
      </c>
      <c r="B409" s="74" t="s">
        <v>4</v>
      </c>
      <c r="C409" s="74">
        <v>4220</v>
      </c>
      <c r="D409" s="76" t="s">
        <v>1946</v>
      </c>
      <c r="E409" s="74" t="s">
        <v>3392</v>
      </c>
      <c r="F409" s="74">
        <v>4879</v>
      </c>
      <c r="G409" s="77" t="s">
        <v>1947</v>
      </c>
      <c r="H409" s="74" t="s">
        <v>3393</v>
      </c>
      <c r="I409" s="75">
        <v>0.83333333333333304</v>
      </c>
      <c r="J409" s="74"/>
      <c r="K409" s="74"/>
      <c r="L409" s="74"/>
      <c r="M409" s="74"/>
      <c r="N409" s="74"/>
      <c r="O409" s="74"/>
      <c r="P409" s="74"/>
      <c r="Q409" s="74"/>
      <c r="R409" s="74"/>
    </row>
    <row r="410" spans="1:18" s="55" customFormat="1" ht="14.5" x14ac:dyDescent="0.35">
      <c r="A410" s="74" t="s">
        <v>6715</v>
      </c>
      <c r="B410" s="74" t="s">
        <v>12</v>
      </c>
      <c r="C410" s="74">
        <v>4502</v>
      </c>
      <c r="D410" s="76" t="s">
        <v>1265</v>
      </c>
      <c r="E410" s="74" t="s">
        <v>4457</v>
      </c>
      <c r="F410" s="74">
        <v>6180</v>
      </c>
      <c r="G410" s="77" t="s">
        <v>1266</v>
      </c>
      <c r="H410" s="74" t="s">
        <v>4458</v>
      </c>
      <c r="I410" s="75">
        <v>0.88970588235294001</v>
      </c>
      <c r="J410" s="74"/>
      <c r="K410" s="74"/>
      <c r="L410" s="74"/>
      <c r="M410" s="74"/>
      <c r="N410" s="74"/>
      <c r="O410" s="74"/>
      <c r="P410" s="74"/>
      <c r="Q410" s="74"/>
      <c r="R410" s="74"/>
    </row>
    <row r="411" spans="1:18" s="55" customFormat="1" ht="14.5" x14ac:dyDescent="0.35">
      <c r="A411" s="74" t="s">
        <v>7682</v>
      </c>
      <c r="B411" s="74" t="s">
        <v>6</v>
      </c>
      <c r="C411" s="74">
        <v>4268</v>
      </c>
      <c r="D411" s="76" t="s">
        <v>4078</v>
      </c>
      <c r="E411" s="74" t="s">
        <v>3204</v>
      </c>
      <c r="F411" s="74">
        <v>5320</v>
      </c>
      <c r="G411" s="77" t="s">
        <v>4080</v>
      </c>
      <c r="H411" s="74" t="s">
        <v>7455</v>
      </c>
      <c r="I411" s="75">
        <v>0</v>
      </c>
      <c r="J411" s="74" t="s">
        <v>4080</v>
      </c>
      <c r="K411" s="74" t="s">
        <v>7147</v>
      </c>
      <c r="L411" s="74" t="s">
        <v>9249</v>
      </c>
      <c r="M411" s="74" t="s">
        <v>9250</v>
      </c>
      <c r="N411" s="74" t="s">
        <v>7148</v>
      </c>
      <c r="O411" s="74" t="s">
        <v>7149</v>
      </c>
      <c r="P411" s="74" t="s">
        <v>8751</v>
      </c>
      <c r="Q411" s="74" t="s">
        <v>8699</v>
      </c>
      <c r="R411" s="74" t="s">
        <v>11156</v>
      </c>
    </row>
    <row r="412" spans="1:18" s="55" customFormat="1" ht="14.5" x14ac:dyDescent="0.35">
      <c r="A412" s="74" t="s">
        <v>6372</v>
      </c>
      <c r="B412" s="74" t="s">
        <v>8</v>
      </c>
      <c r="C412" s="74">
        <v>4403</v>
      </c>
      <c r="D412" s="76" t="s">
        <v>2562</v>
      </c>
      <c r="E412" s="74" t="s">
        <v>4962</v>
      </c>
      <c r="F412" s="74">
        <v>5671</v>
      </c>
      <c r="G412" s="77" t="s">
        <v>2573</v>
      </c>
      <c r="H412" s="74" t="s">
        <v>4977</v>
      </c>
      <c r="I412" s="75">
        <v>0.85993485342019516</v>
      </c>
      <c r="J412" s="74"/>
      <c r="K412" s="74"/>
      <c r="L412" s="74"/>
      <c r="M412" s="74"/>
      <c r="N412" s="74"/>
      <c r="O412" s="74"/>
      <c r="P412" s="74"/>
      <c r="Q412" s="74"/>
      <c r="R412" s="74"/>
    </row>
    <row r="413" spans="1:18" s="55" customFormat="1" ht="14.5" x14ac:dyDescent="0.35">
      <c r="A413" s="74" t="s">
        <v>6373</v>
      </c>
      <c r="B413" s="74" t="s">
        <v>8</v>
      </c>
      <c r="C413" s="74">
        <v>4403</v>
      </c>
      <c r="D413" s="76" t="s">
        <v>2562</v>
      </c>
      <c r="E413" s="74" t="s">
        <v>4962</v>
      </c>
      <c r="F413" s="74">
        <v>5672</v>
      </c>
      <c r="G413" s="77" t="s">
        <v>2574</v>
      </c>
      <c r="H413" s="74" t="s">
        <v>4978</v>
      </c>
      <c r="I413" s="75">
        <v>0.51359516616314094</v>
      </c>
      <c r="J413" s="74"/>
      <c r="K413" s="74"/>
      <c r="L413" s="74"/>
      <c r="M413" s="74"/>
      <c r="N413" s="74"/>
      <c r="O413" s="74"/>
      <c r="P413" s="74"/>
      <c r="Q413" s="74"/>
      <c r="R413" s="74"/>
    </row>
    <row r="414" spans="1:18" s="55" customFormat="1" ht="14.5" x14ac:dyDescent="0.35">
      <c r="A414" s="74" t="s">
        <v>5837</v>
      </c>
      <c r="B414" s="74" t="s">
        <v>6</v>
      </c>
      <c r="C414" s="74">
        <v>4246</v>
      </c>
      <c r="D414" s="76" t="s">
        <v>3891</v>
      </c>
      <c r="E414" s="74" t="s">
        <v>3531</v>
      </c>
      <c r="F414" s="74">
        <v>5161</v>
      </c>
      <c r="G414" s="77" t="s">
        <v>3923</v>
      </c>
      <c r="H414" s="74" t="s">
        <v>3551</v>
      </c>
      <c r="I414" s="75">
        <v>0.38531073446327613</v>
      </c>
      <c r="J414" s="74" t="s">
        <v>3923</v>
      </c>
      <c r="K414" s="74" t="s">
        <v>876</v>
      </c>
      <c r="L414" s="74" t="s">
        <v>9251</v>
      </c>
      <c r="M414" s="74" t="s">
        <v>9252</v>
      </c>
      <c r="N414" s="74" t="s">
        <v>1327</v>
      </c>
      <c r="O414" s="74" t="s">
        <v>1327</v>
      </c>
      <c r="P414" s="74" t="s">
        <v>8723</v>
      </c>
      <c r="Q414" s="74" t="s">
        <v>8699</v>
      </c>
      <c r="R414" s="74" t="s">
        <v>11007</v>
      </c>
    </row>
    <row r="415" spans="1:18" s="55" customFormat="1" ht="14.5" x14ac:dyDescent="0.35">
      <c r="A415" s="74" t="s">
        <v>5807</v>
      </c>
      <c r="B415" s="74" t="s">
        <v>6</v>
      </c>
      <c r="C415" s="74">
        <v>4246</v>
      </c>
      <c r="D415" s="76" t="s">
        <v>3891</v>
      </c>
      <c r="E415" s="74" t="s">
        <v>3531</v>
      </c>
      <c r="F415" s="74">
        <v>5142</v>
      </c>
      <c r="G415" s="77" t="s">
        <v>3892</v>
      </c>
      <c r="H415" s="74" t="s">
        <v>3552</v>
      </c>
      <c r="I415" s="75">
        <v>0.69267515923566803</v>
      </c>
      <c r="J415" s="74" t="s">
        <v>3892</v>
      </c>
      <c r="K415" s="74" t="s">
        <v>853</v>
      </c>
      <c r="L415" s="74" t="s">
        <v>9253</v>
      </c>
      <c r="M415" s="74" t="s">
        <v>9254</v>
      </c>
      <c r="N415" s="74" t="s">
        <v>1327</v>
      </c>
      <c r="O415" s="74" t="s">
        <v>1327</v>
      </c>
      <c r="P415" s="74" t="s">
        <v>8751</v>
      </c>
      <c r="Q415" s="74" t="s">
        <v>8699</v>
      </c>
      <c r="R415" s="74" t="s">
        <v>10974</v>
      </c>
    </row>
    <row r="416" spans="1:18" s="55" customFormat="1" ht="14.5" x14ac:dyDescent="0.35">
      <c r="A416" s="74" t="s">
        <v>6437</v>
      </c>
      <c r="B416" s="74" t="s">
        <v>8</v>
      </c>
      <c r="C416" s="74">
        <v>4404</v>
      </c>
      <c r="D416" s="76" t="s">
        <v>2646</v>
      </c>
      <c r="E416" s="74" t="s">
        <v>3151</v>
      </c>
      <c r="F416" s="74">
        <v>5769</v>
      </c>
      <c r="G416" s="77" t="s">
        <v>2647</v>
      </c>
      <c r="H416" s="74" t="s">
        <v>3154</v>
      </c>
      <c r="I416" s="75">
        <v>0.45418326693226996</v>
      </c>
      <c r="J416" s="74"/>
      <c r="K416" s="74"/>
      <c r="L416" s="74"/>
      <c r="M416" s="74"/>
      <c r="N416" s="74"/>
      <c r="O416" s="74"/>
      <c r="P416" s="74"/>
      <c r="Q416" s="74"/>
      <c r="R416" s="74"/>
    </row>
    <row r="417" spans="1:18" s="55" customFormat="1" ht="14.5" x14ac:dyDescent="0.35">
      <c r="A417" s="74" t="s">
        <v>6666</v>
      </c>
      <c r="B417" s="74" t="s">
        <v>11</v>
      </c>
      <c r="C417" s="74">
        <v>4474</v>
      </c>
      <c r="D417" s="76" t="s">
        <v>1198</v>
      </c>
      <c r="E417" s="74" t="s">
        <v>4481</v>
      </c>
      <c r="F417" s="74">
        <v>6108</v>
      </c>
      <c r="G417" s="77" t="s">
        <v>1199</v>
      </c>
      <c r="H417" s="74" t="s">
        <v>4713</v>
      </c>
      <c r="I417" s="75">
        <v>0.6530880420499342</v>
      </c>
      <c r="J417" s="74"/>
      <c r="K417" s="74"/>
      <c r="L417" s="74"/>
      <c r="M417" s="74"/>
      <c r="N417" s="74"/>
      <c r="O417" s="74"/>
      <c r="P417" s="74"/>
      <c r="Q417" s="74"/>
      <c r="R417" s="74"/>
    </row>
    <row r="418" spans="1:18" s="55" customFormat="1" ht="14.5" x14ac:dyDescent="0.35">
      <c r="A418" s="74" t="s">
        <v>8635</v>
      </c>
      <c r="B418" s="74" t="s">
        <v>0</v>
      </c>
      <c r="C418" s="74">
        <v>9693</v>
      </c>
      <c r="D418" s="76" t="s">
        <v>1913</v>
      </c>
      <c r="E418" s="74" t="s">
        <v>4105</v>
      </c>
      <c r="F418" s="74">
        <v>80377</v>
      </c>
      <c r="G418" s="77" t="s">
        <v>8352</v>
      </c>
      <c r="H418" s="74" t="s">
        <v>4105</v>
      </c>
      <c r="I418" s="75">
        <v>0</v>
      </c>
      <c r="J418" s="74"/>
      <c r="K418" s="74"/>
      <c r="L418" s="74"/>
      <c r="M418" s="74"/>
      <c r="N418" s="74"/>
      <c r="O418" s="74"/>
      <c r="P418" s="74"/>
      <c r="Q418" s="74"/>
      <c r="R418" s="74"/>
    </row>
    <row r="419" spans="1:18" s="55" customFormat="1" ht="14.5" x14ac:dyDescent="0.35">
      <c r="A419" s="74" t="s">
        <v>5690</v>
      </c>
      <c r="B419" s="74" t="s">
        <v>6</v>
      </c>
      <c r="C419" s="74">
        <v>4240</v>
      </c>
      <c r="D419" s="76" t="s">
        <v>3741</v>
      </c>
      <c r="E419" s="74" t="s">
        <v>5144</v>
      </c>
      <c r="F419" s="74">
        <v>6010</v>
      </c>
      <c r="G419" s="77" t="s">
        <v>3759</v>
      </c>
      <c r="H419" s="74" t="s">
        <v>5151</v>
      </c>
      <c r="I419" s="75">
        <v>4.940711462450588E-2</v>
      </c>
      <c r="J419" s="74" t="s">
        <v>3759</v>
      </c>
      <c r="K419" s="74" t="s">
        <v>767</v>
      </c>
      <c r="L419" s="74" t="s">
        <v>9255</v>
      </c>
      <c r="M419" s="74" t="s">
        <v>9256</v>
      </c>
      <c r="N419" s="74" t="s">
        <v>1327</v>
      </c>
      <c r="O419" s="74" t="s">
        <v>1327</v>
      </c>
      <c r="P419" s="74" t="s">
        <v>8758</v>
      </c>
      <c r="Q419" s="74" t="s">
        <v>8699</v>
      </c>
      <c r="R419" s="74" t="s">
        <v>10840</v>
      </c>
    </row>
    <row r="420" spans="1:18" s="55" customFormat="1" ht="14.5" x14ac:dyDescent="0.35">
      <c r="A420" s="74" t="s">
        <v>5691</v>
      </c>
      <c r="B420" s="74" t="s">
        <v>6</v>
      </c>
      <c r="C420" s="74">
        <v>4240</v>
      </c>
      <c r="D420" s="76" t="s">
        <v>3741</v>
      </c>
      <c r="E420" s="74" t="s">
        <v>5144</v>
      </c>
      <c r="F420" s="74">
        <v>5061</v>
      </c>
      <c r="G420" s="77" t="s">
        <v>3761</v>
      </c>
      <c r="H420" s="74" t="s">
        <v>5152</v>
      </c>
      <c r="I420" s="75">
        <v>0.1121495327102803</v>
      </c>
      <c r="J420" s="74" t="s">
        <v>3761</v>
      </c>
      <c r="K420" s="74" t="s">
        <v>768</v>
      </c>
      <c r="L420" s="74" t="s">
        <v>9257</v>
      </c>
      <c r="M420" s="74" t="s">
        <v>9256</v>
      </c>
      <c r="N420" s="74" t="s">
        <v>1327</v>
      </c>
      <c r="O420" s="74" t="s">
        <v>1327</v>
      </c>
      <c r="P420" s="74" t="s">
        <v>8758</v>
      </c>
      <c r="Q420" s="74" t="s">
        <v>8699</v>
      </c>
      <c r="R420" s="74" t="s">
        <v>10840</v>
      </c>
    </row>
    <row r="421" spans="1:18" s="55" customFormat="1" ht="14.5" x14ac:dyDescent="0.35">
      <c r="A421" s="74" t="s">
        <v>8067</v>
      </c>
      <c r="B421" s="74" t="s">
        <v>6</v>
      </c>
      <c r="C421" s="74">
        <v>4258</v>
      </c>
      <c r="D421" s="76" t="s">
        <v>3962</v>
      </c>
      <c r="E421" s="74" t="s">
        <v>3158</v>
      </c>
      <c r="F421" s="74">
        <v>92894</v>
      </c>
      <c r="G421" s="77" t="s">
        <v>8068</v>
      </c>
      <c r="H421" s="74" t="s">
        <v>8069</v>
      </c>
      <c r="I421" s="75">
        <v>0</v>
      </c>
      <c r="J421" s="74"/>
      <c r="K421" s="74"/>
      <c r="L421" s="74"/>
      <c r="M421" s="74"/>
      <c r="N421" s="74"/>
      <c r="O421" s="74"/>
      <c r="P421" s="74"/>
      <c r="Q421" s="74"/>
      <c r="R421" s="74"/>
    </row>
    <row r="422" spans="1:18" s="55" customFormat="1" ht="14.5" x14ac:dyDescent="0.35">
      <c r="A422" s="74" t="s">
        <v>8636</v>
      </c>
      <c r="B422" s="74" t="s">
        <v>6</v>
      </c>
      <c r="C422" s="74">
        <v>80214</v>
      </c>
      <c r="D422" s="76" t="s">
        <v>2353</v>
      </c>
      <c r="E422" s="74" t="s">
        <v>5008</v>
      </c>
      <c r="F422" s="74">
        <v>93027</v>
      </c>
      <c r="G422" s="77" t="s">
        <v>8454</v>
      </c>
      <c r="H422" s="74" t="s">
        <v>8453</v>
      </c>
      <c r="I422" s="75">
        <v>1</v>
      </c>
      <c r="J422" s="74"/>
      <c r="K422" s="74"/>
      <c r="L422" s="74"/>
      <c r="M422" s="74"/>
      <c r="N422" s="74"/>
      <c r="O422" s="74"/>
      <c r="P422" s="74"/>
      <c r="Q422" s="74"/>
      <c r="R422" s="74"/>
    </row>
    <row r="423" spans="1:18" s="55" customFormat="1" ht="14.5" x14ac:dyDescent="0.35">
      <c r="A423" s="74" t="s">
        <v>7913</v>
      </c>
      <c r="B423" s="74" t="s">
        <v>6</v>
      </c>
      <c r="C423" s="74">
        <v>4241</v>
      </c>
      <c r="D423" s="76" t="s">
        <v>3782</v>
      </c>
      <c r="E423" s="74" t="s">
        <v>2833</v>
      </c>
      <c r="F423" s="74">
        <v>5080</v>
      </c>
      <c r="G423" s="77" t="s">
        <v>7858</v>
      </c>
      <c r="H423" s="74" t="s">
        <v>2839</v>
      </c>
      <c r="I423" s="75">
        <v>0.3839122486288844</v>
      </c>
      <c r="J423" s="74"/>
      <c r="K423" s="74"/>
      <c r="L423" s="74"/>
      <c r="M423" s="74"/>
      <c r="N423" s="74"/>
      <c r="O423" s="74"/>
      <c r="P423" s="74"/>
      <c r="Q423" s="74"/>
      <c r="R423" s="74"/>
    </row>
    <row r="424" spans="1:18" s="55" customFormat="1" ht="14.5" x14ac:dyDescent="0.35">
      <c r="A424" s="74" t="s">
        <v>6135</v>
      </c>
      <c r="B424" s="74" t="s">
        <v>6</v>
      </c>
      <c r="C424" s="74">
        <v>4289</v>
      </c>
      <c r="D424" s="76" t="s">
        <v>2308</v>
      </c>
      <c r="E424" s="74" t="s">
        <v>4889</v>
      </c>
      <c r="F424" s="74">
        <v>79799</v>
      </c>
      <c r="G424" s="77" t="s">
        <v>2311</v>
      </c>
      <c r="H424" s="74" t="s">
        <v>4891</v>
      </c>
      <c r="I424" s="75">
        <v>0.499999999999999</v>
      </c>
      <c r="J424" s="74" t="s">
        <v>2311</v>
      </c>
      <c r="K424" s="74" t="s">
        <v>533</v>
      </c>
      <c r="L424" s="74" t="s">
        <v>9258</v>
      </c>
      <c r="M424" s="74" t="s">
        <v>9259</v>
      </c>
      <c r="N424" s="74" t="s">
        <v>1327</v>
      </c>
      <c r="O424" s="74" t="s">
        <v>1327</v>
      </c>
      <c r="P424" s="74" t="s">
        <v>8725</v>
      </c>
      <c r="Q424" s="74" t="s">
        <v>8699</v>
      </c>
      <c r="R424" s="74" t="s">
        <v>11320</v>
      </c>
    </row>
    <row r="425" spans="1:18" s="55" customFormat="1" ht="14.5" x14ac:dyDescent="0.35">
      <c r="A425" s="74" t="s">
        <v>5896</v>
      </c>
      <c r="B425" s="74" t="s">
        <v>6</v>
      </c>
      <c r="C425" s="74">
        <v>4260</v>
      </c>
      <c r="D425" s="76" t="s">
        <v>3993</v>
      </c>
      <c r="E425" s="74" t="s">
        <v>5031</v>
      </c>
      <c r="F425" s="74">
        <v>5250</v>
      </c>
      <c r="G425" s="77" t="s">
        <v>3999</v>
      </c>
      <c r="H425" s="74" t="s">
        <v>5036</v>
      </c>
      <c r="I425" s="75">
        <v>0</v>
      </c>
      <c r="J425" s="74" t="s">
        <v>3999</v>
      </c>
      <c r="K425" s="74" t="s">
        <v>931</v>
      </c>
      <c r="L425" s="74" t="s">
        <v>9260</v>
      </c>
      <c r="M425" s="74" t="s">
        <v>9261</v>
      </c>
      <c r="N425" s="74" t="s">
        <v>932</v>
      </c>
      <c r="O425" s="74" t="s">
        <v>933</v>
      </c>
      <c r="P425" s="74" t="s">
        <v>8751</v>
      </c>
      <c r="Q425" s="74" t="s">
        <v>8699</v>
      </c>
      <c r="R425" s="74" t="s">
        <v>11076</v>
      </c>
    </row>
    <row r="426" spans="1:18" s="55" customFormat="1" ht="14.5" x14ac:dyDescent="0.35">
      <c r="A426" s="74" t="s">
        <v>5995</v>
      </c>
      <c r="B426" s="74" t="s">
        <v>6</v>
      </c>
      <c r="C426" s="74">
        <v>4271</v>
      </c>
      <c r="D426" s="76" t="s">
        <v>2136</v>
      </c>
      <c r="E426" s="74" t="s">
        <v>4742</v>
      </c>
      <c r="F426" s="74">
        <v>5345</v>
      </c>
      <c r="G426" s="77" t="s">
        <v>2150</v>
      </c>
      <c r="H426" s="74" t="s">
        <v>4747</v>
      </c>
      <c r="I426" s="75">
        <v>0</v>
      </c>
      <c r="J426" s="74" t="s">
        <v>2150</v>
      </c>
      <c r="K426" s="74" t="s">
        <v>452</v>
      </c>
      <c r="L426" s="74" t="s">
        <v>9262</v>
      </c>
      <c r="M426" s="74" t="s">
        <v>9263</v>
      </c>
      <c r="N426" s="74" t="s">
        <v>453</v>
      </c>
      <c r="O426" s="74" t="s">
        <v>454</v>
      </c>
      <c r="P426" s="74" t="s">
        <v>8723</v>
      </c>
      <c r="Q426" s="74" t="s">
        <v>8699</v>
      </c>
      <c r="R426" s="74" t="s">
        <v>11182</v>
      </c>
    </row>
    <row r="427" spans="1:18" s="55" customFormat="1" ht="14.5" x14ac:dyDescent="0.35">
      <c r="A427" s="74" t="s">
        <v>5623</v>
      </c>
      <c r="B427" s="74" t="s">
        <v>6</v>
      </c>
      <c r="C427" s="74">
        <v>4237</v>
      </c>
      <c r="D427" s="76" t="s">
        <v>3660</v>
      </c>
      <c r="E427" s="74" t="s">
        <v>4667</v>
      </c>
      <c r="F427" s="74">
        <v>5011</v>
      </c>
      <c r="G427" s="77" t="s">
        <v>3683</v>
      </c>
      <c r="H427" s="74" t="s">
        <v>2935</v>
      </c>
      <c r="I427" s="75">
        <v>0.32764920828258159</v>
      </c>
      <c r="J427" s="74" t="s">
        <v>3683</v>
      </c>
      <c r="K427" s="74" t="s">
        <v>663</v>
      </c>
      <c r="L427" s="74" t="s">
        <v>9264</v>
      </c>
      <c r="M427" s="74" t="s">
        <v>9265</v>
      </c>
      <c r="N427" s="74" t="s">
        <v>664</v>
      </c>
      <c r="O427" s="74" t="s">
        <v>665</v>
      </c>
      <c r="P427" s="74" t="s">
        <v>8750</v>
      </c>
      <c r="Q427" s="74" t="s">
        <v>8699</v>
      </c>
      <c r="R427" s="74" t="s">
        <v>10767</v>
      </c>
    </row>
    <row r="428" spans="1:18" s="55" customFormat="1" ht="14.5" x14ac:dyDescent="0.35">
      <c r="A428" s="74" t="s">
        <v>6214</v>
      </c>
      <c r="B428" s="74" t="s">
        <v>6</v>
      </c>
      <c r="C428" s="74">
        <v>81099</v>
      </c>
      <c r="D428" s="76" t="s">
        <v>2459</v>
      </c>
      <c r="E428" s="74" t="s">
        <v>7481</v>
      </c>
      <c r="F428" s="74">
        <v>78950</v>
      </c>
      <c r="G428" s="77" t="s">
        <v>2460</v>
      </c>
      <c r="H428" s="74" t="s">
        <v>2863</v>
      </c>
      <c r="I428" s="75">
        <v>0.27937915742793712</v>
      </c>
      <c r="J428" s="74" t="s">
        <v>2460</v>
      </c>
      <c r="K428" s="74" t="s">
        <v>205</v>
      </c>
      <c r="L428" s="74" t="s">
        <v>9266</v>
      </c>
      <c r="M428" s="74" t="s">
        <v>9267</v>
      </c>
      <c r="N428" s="74" t="s">
        <v>204</v>
      </c>
      <c r="O428" s="74" t="s">
        <v>1327</v>
      </c>
      <c r="P428" s="74" t="s">
        <v>8723</v>
      </c>
      <c r="Q428" s="74" t="s">
        <v>8699</v>
      </c>
      <c r="R428" s="74" t="s">
        <v>11390</v>
      </c>
    </row>
    <row r="429" spans="1:18" s="55" customFormat="1" ht="14.5" x14ac:dyDescent="0.35">
      <c r="A429" s="74" t="s">
        <v>7701</v>
      </c>
      <c r="B429" s="74" t="s">
        <v>6</v>
      </c>
      <c r="C429" s="74">
        <v>81099</v>
      </c>
      <c r="D429" s="76" t="s">
        <v>2459</v>
      </c>
      <c r="E429" s="74" t="s">
        <v>7481</v>
      </c>
      <c r="F429" s="74">
        <v>92249</v>
      </c>
      <c r="G429" s="77" t="s">
        <v>7417</v>
      </c>
      <c r="H429" s="74" t="s">
        <v>7482</v>
      </c>
      <c r="I429" s="75">
        <v>0.2188755020080311</v>
      </c>
      <c r="J429" s="74" t="s">
        <v>7417</v>
      </c>
      <c r="K429" s="74" t="s">
        <v>7150</v>
      </c>
      <c r="L429" s="74" t="s">
        <v>9268</v>
      </c>
      <c r="M429" s="74" t="s">
        <v>9269</v>
      </c>
      <c r="N429" s="74" t="s">
        <v>7151</v>
      </c>
      <c r="O429" s="74" t="s">
        <v>7152</v>
      </c>
      <c r="P429" s="74" t="s">
        <v>8723</v>
      </c>
      <c r="Q429" s="74" t="s">
        <v>8699</v>
      </c>
      <c r="R429" s="74" t="s">
        <v>11391</v>
      </c>
    </row>
    <row r="430" spans="1:18" s="55" customFormat="1" ht="14.5" x14ac:dyDescent="0.35">
      <c r="A430" s="74" t="s">
        <v>6246</v>
      </c>
      <c r="B430" s="74" t="s">
        <v>6</v>
      </c>
      <c r="C430" s="74">
        <v>79872</v>
      </c>
      <c r="D430" s="76" t="s">
        <v>25</v>
      </c>
      <c r="E430" s="74" t="s">
        <v>5204</v>
      </c>
      <c r="F430" s="74">
        <v>78901</v>
      </c>
      <c r="G430" s="77" t="s">
        <v>43</v>
      </c>
      <c r="H430" s="74" t="s">
        <v>5205</v>
      </c>
      <c r="I430" s="75">
        <v>0.42857142857142771</v>
      </c>
      <c r="J430" s="74" t="s">
        <v>43</v>
      </c>
      <c r="K430" s="74" t="s">
        <v>275</v>
      </c>
      <c r="L430" s="74" t="s">
        <v>9270</v>
      </c>
      <c r="M430" s="74" t="s">
        <v>9271</v>
      </c>
      <c r="N430" s="74" t="s">
        <v>1327</v>
      </c>
      <c r="O430" s="74" t="s">
        <v>1327</v>
      </c>
      <c r="P430" s="74" t="s">
        <v>8722</v>
      </c>
      <c r="Q430" s="74" t="s">
        <v>8699</v>
      </c>
      <c r="R430" s="74" t="s">
        <v>11427</v>
      </c>
    </row>
    <row r="431" spans="1:18" s="55" customFormat="1" ht="14.5" x14ac:dyDescent="0.35">
      <c r="A431" s="74" t="s">
        <v>6088</v>
      </c>
      <c r="B431" s="74" t="s">
        <v>6</v>
      </c>
      <c r="C431" s="74">
        <v>4283</v>
      </c>
      <c r="D431" s="76" t="s">
        <v>2258</v>
      </c>
      <c r="E431" s="74" t="s">
        <v>4859</v>
      </c>
      <c r="F431" s="74">
        <v>5418</v>
      </c>
      <c r="G431" s="77" t="s">
        <v>2260</v>
      </c>
      <c r="H431" s="74" t="s">
        <v>4863</v>
      </c>
      <c r="I431" s="75">
        <v>0.87221684414327094</v>
      </c>
      <c r="J431" s="74" t="s">
        <v>2260</v>
      </c>
      <c r="K431" s="74" t="s">
        <v>1485</v>
      </c>
      <c r="L431" s="74" t="s">
        <v>9272</v>
      </c>
      <c r="M431" s="74" t="s">
        <v>9273</v>
      </c>
      <c r="N431" s="74" t="s">
        <v>1327</v>
      </c>
      <c r="O431" s="74" t="s">
        <v>1327</v>
      </c>
      <c r="P431" s="74" t="s">
        <v>8751</v>
      </c>
      <c r="Q431" s="74" t="s">
        <v>8699</v>
      </c>
      <c r="R431" s="74" t="s">
        <v>11270</v>
      </c>
    </row>
    <row r="432" spans="1:18" s="55" customFormat="1" ht="14.5" x14ac:dyDescent="0.35">
      <c r="A432" s="74" t="s">
        <v>6018</v>
      </c>
      <c r="B432" s="74" t="s">
        <v>6</v>
      </c>
      <c r="C432" s="74">
        <v>4276</v>
      </c>
      <c r="D432" s="76" t="s">
        <v>2175</v>
      </c>
      <c r="E432" s="74" t="s">
        <v>4134</v>
      </c>
      <c r="F432" s="74">
        <v>89266</v>
      </c>
      <c r="G432" s="77" t="s">
        <v>2181</v>
      </c>
      <c r="H432" s="74" t="s">
        <v>4136</v>
      </c>
      <c r="I432" s="75">
        <v>0.71893848009650108</v>
      </c>
      <c r="J432" s="74" t="s">
        <v>2181</v>
      </c>
      <c r="K432" s="74" t="s">
        <v>499</v>
      </c>
      <c r="L432" s="74" t="s">
        <v>9274</v>
      </c>
      <c r="M432" s="74" t="s">
        <v>9275</v>
      </c>
      <c r="N432" s="74" t="s">
        <v>500</v>
      </c>
      <c r="O432" s="74" t="s">
        <v>501</v>
      </c>
      <c r="P432" s="74" t="s">
        <v>8734</v>
      </c>
      <c r="Q432" s="74" t="s">
        <v>8699</v>
      </c>
      <c r="R432" s="74" t="s">
        <v>11208</v>
      </c>
    </row>
    <row r="433" spans="1:18" s="55" customFormat="1" ht="14.5" x14ac:dyDescent="0.35">
      <c r="A433" s="74" t="s">
        <v>6693</v>
      </c>
      <c r="B433" s="74" t="s">
        <v>12</v>
      </c>
      <c r="C433" s="74">
        <v>4499</v>
      </c>
      <c r="D433" s="76" t="s">
        <v>1231</v>
      </c>
      <c r="E433" s="74" t="s">
        <v>5066</v>
      </c>
      <c r="F433" s="74">
        <v>6159</v>
      </c>
      <c r="G433" s="77" t="s">
        <v>1241</v>
      </c>
      <c r="H433" s="74" t="s">
        <v>5070</v>
      </c>
      <c r="I433" s="75">
        <v>0.59921671018276679</v>
      </c>
      <c r="J433" s="74"/>
      <c r="K433" s="74"/>
      <c r="L433" s="74"/>
      <c r="M433" s="74"/>
      <c r="N433" s="74"/>
      <c r="O433" s="74"/>
      <c r="P433" s="74"/>
      <c r="Q433" s="74"/>
      <c r="R433" s="74"/>
    </row>
    <row r="434" spans="1:18" s="55" customFormat="1" ht="14.5" x14ac:dyDescent="0.35">
      <c r="A434" s="74" t="s">
        <v>6091</v>
      </c>
      <c r="B434" s="74" t="s">
        <v>6</v>
      </c>
      <c r="C434" s="74">
        <v>4283</v>
      </c>
      <c r="D434" s="76" t="s">
        <v>2258</v>
      </c>
      <c r="E434" s="74" t="s">
        <v>4859</v>
      </c>
      <c r="F434" s="74">
        <v>5422</v>
      </c>
      <c r="G434" s="77" t="s">
        <v>2263</v>
      </c>
      <c r="H434" s="74" t="s">
        <v>4864</v>
      </c>
      <c r="I434" s="75">
        <v>0.56857855361595933</v>
      </c>
      <c r="J434" s="74" t="s">
        <v>2263</v>
      </c>
      <c r="K434" s="74" t="s">
        <v>1488</v>
      </c>
      <c r="L434" s="74" t="s">
        <v>9276</v>
      </c>
      <c r="M434" s="74" t="s">
        <v>9277</v>
      </c>
      <c r="N434" s="74" t="s">
        <v>1327</v>
      </c>
      <c r="O434" s="74" t="s">
        <v>1327</v>
      </c>
      <c r="P434" s="74" t="s">
        <v>8723</v>
      </c>
      <c r="Q434" s="74" t="s">
        <v>8699</v>
      </c>
      <c r="R434" s="74" t="s">
        <v>11273</v>
      </c>
    </row>
    <row r="435" spans="1:18" s="55" customFormat="1" ht="14.5" x14ac:dyDescent="0.35">
      <c r="A435" s="74" t="s">
        <v>7693</v>
      </c>
      <c r="B435" s="74" t="s">
        <v>6</v>
      </c>
      <c r="C435" s="74">
        <v>91328</v>
      </c>
      <c r="D435" s="76" t="s">
        <v>6968</v>
      </c>
      <c r="E435" s="74" t="s">
        <v>7605</v>
      </c>
      <c r="F435" s="74">
        <v>92224</v>
      </c>
      <c r="G435" s="77" t="s">
        <v>6969</v>
      </c>
      <c r="H435" s="74" t="s">
        <v>7483</v>
      </c>
      <c r="I435" s="75">
        <v>0.56221198156681962</v>
      </c>
      <c r="J435" s="74" t="s">
        <v>6969</v>
      </c>
      <c r="K435" s="74" t="s">
        <v>6867</v>
      </c>
      <c r="L435" s="74" t="s">
        <v>9278</v>
      </c>
      <c r="M435" s="74" t="s">
        <v>9279</v>
      </c>
      <c r="N435" s="74" t="s">
        <v>1327</v>
      </c>
      <c r="O435" s="74" t="s">
        <v>1327</v>
      </c>
      <c r="P435" s="74" t="s">
        <v>8782</v>
      </c>
      <c r="Q435" s="74" t="s">
        <v>8699</v>
      </c>
      <c r="R435" s="74" t="s">
        <v>11336</v>
      </c>
    </row>
    <row r="436" spans="1:18" s="55" customFormat="1" ht="14.5" x14ac:dyDescent="0.35">
      <c r="A436" s="74" t="s">
        <v>5802</v>
      </c>
      <c r="B436" s="74" t="s">
        <v>6</v>
      </c>
      <c r="C436" s="74">
        <v>4245</v>
      </c>
      <c r="D436" s="76" t="s">
        <v>3883</v>
      </c>
      <c r="E436" s="74" t="s">
        <v>4987</v>
      </c>
      <c r="F436" s="74">
        <v>5139</v>
      </c>
      <c r="G436" s="77" t="s">
        <v>3885</v>
      </c>
      <c r="H436" s="74" t="s">
        <v>2986</v>
      </c>
      <c r="I436" s="75">
        <v>0.21556886227544861</v>
      </c>
      <c r="J436" s="74" t="s">
        <v>3885</v>
      </c>
      <c r="K436" s="74" t="s">
        <v>843</v>
      </c>
      <c r="L436" s="74" t="s">
        <v>9280</v>
      </c>
      <c r="M436" s="74" t="s">
        <v>9281</v>
      </c>
      <c r="N436" s="74" t="s">
        <v>844</v>
      </c>
      <c r="O436" s="74" t="s">
        <v>845</v>
      </c>
      <c r="P436" s="74" t="s">
        <v>8803</v>
      </c>
      <c r="Q436" s="74" t="s">
        <v>8699</v>
      </c>
      <c r="R436" s="74" t="s">
        <v>10967</v>
      </c>
    </row>
    <row r="437" spans="1:18" s="55" customFormat="1" ht="14.5" x14ac:dyDescent="0.35">
      <c r="A437" s="74" t="s">
        <v>5700</v>
      </c>
      <c r="B437" s="74" t="s">
        <v>6</v>
      </c>
      <c r="C437" s="74">
        <v>4240</v>
      </c>
      <c r="D437" s="76" t="s">
        <v>3741</v>
      </c>
      <c r="E437" s="74" t="s">
        <v>5144</v>
      </c>
      <c r="F437" s="74">
        <v>5070</v>
      </c>
      <c r="G437" s="77" t="s">
        <v>3770</v>
      </c>
      <c r="H437" s="74" t="s">
        <v>5153</v>
      </c>
      <c r="I437" s="75">
        <v>6.7573696145124595E-2</v>
      </c>
      <c r="J437" s="74" t="s">
        <v>3770</v>
      </c>
      <c r="K437" s="74" t="s">
        <v>1977</v>
      </c>
      <c r="L437" s="74" t="s">
        <v>1978</v>
      </c>
      <c r="M437" s="74" t="s">
        <v>6839</v>
      </c>
      <c r="N437" s="74" t="s">
        <v>1979</v>
      </c>
      <c r="O437" s="74" t="s">
        <v>1980</v>
      </c>
      <c r="P437" s="74" t="s">
        <v>8758</v>
      </c>
      <c r="Q437" s="74" t="s">
        <v>8699</v>
      </c>
      <c r="R437" s="74" t="s">
        <v>10850</v>
      </c>
    </row>
    <row r="438" spans="1:18" s="55" customFormat="1" ht="14.5" x14ac:dyDescent="0.35">
      <c r="A438" s="74" t="s">
        <v>7013</v>
      </c>
      <c r="B438" s="74" t="s">
        <v>6</v>
      </c>
      <c r="C438" s="74">
        <v>4246</v>
      </c>
      <c r="D438" s="76" t="s">
        <v>3891</v>
      </c>
      <c r="E438" s="74" t="s">
        <v>3531</v>
      </c>
      <c r="F438" s="74">
        <v>5159</v>
      </c>
      <c r="G438" s="77" t="s">
        <v>3908</v>
      </c>
      <c r="H438" s="74" t="s">
        <v>6767</v>
      </c>
      <c r="I438" s="75">
        <v>0.25985401459853918</v>
      </c>
      <c r="J438" s="74" t="s">
        <v>3908</v>
      </c>
      <c r="K438" s="74" t="s">
        <v>6868</v>
      </c>
      <c r="L438" s="74" t="s">
        <v>9282</v>
      </c>
      <c r="M438" s="74" t="s">
        <v>9283</v>
      </c>
      <c r="N438" s="74" t="s">
        <v>1327</v>
      </c>
      <c r="O438" s="74" t="s">
        <v>1327</v>
      </c>
      <c r="P438" s="74" t="s">
        <v>8788</v>
      </c>
      <c r="Q438" s="74" t="s">
        <v>8699</v>
      </c>
      <c r="R438" s="74" t="s">
        <v>10991</v>
      </c>
    </row>
    <row r="439" spans="1:18" s="55" customFormat="1" ht="14.5" x14ac:dyDescent="0.35">
      <c r="A439" s="74" t="s">
        <v>5846</v>
      </c>
      <c r="B439" s="74" t="s">
        <v>6</v>
      </c>
      <c r="C439" s="74">
        <v>4252</v>
      </c>
      <c r="D439" s="76" t="s">
        <v>3938</v>
      </c>
      <c r="E439" s="74" t="s">
        <v>3228</v>
      </c>
      <c r="F439" s="74">
        <v>89748</v>
      </c>
      <c r="G439" s="77" t="s">
        <v>3940</v>
      </c>
      <c r="H439" s="74" t="s">
        <v>3190</v>
      </c>
      <c r="I439" s="75">
        <v>0.57991803278688492</v>
      </c>
      <c r="J439" s="74" t="s">
        <v>3940</v>
      </c>
      <c r="K439" s="74" t="s">
        <v>2488</v>
      </c>
      <c r="L439" s="74" t="s">
        <v>9284</v>
      </c>
      <c r="M439" s="74" t="s">
        <v>9285</v>
      </c>
      <c r="N439" s="74" t="s">
        <v>7153</v>
      </c>
      <c r="O439" s="74" t="s">
        <v>7154</v>
      </c>
      <c r="P439" s="74" t="s">
        <v>8780</v>
      </c>
      <c r="Q439" s="74" t="s">
        <v>8699</v>
      </c>
      <c r="R439" s="74" t="s">
        <v>11018</v>
      </c>
    </row>
    <row r="440" spans="1:18" s="55" customFormat="1" ht="14.5" x14ac:dyDescent="0.35">
      <c r="A440" s="74" t="s">
        <v>5936</v>
      </c>
      <c r="B440" s="74" t="s">
        <v>6</v>
      </c>
      <c r="C440" s="74">
        <v>4264</v>
      </c>
      <c r="D440" s="76" t="s">
        <v>4039</v>
      </c>
      <c r="E440" s="74" t="s">
        <v>3188</v>
      </c>
      <c r="F440" s="74">
        <v>87526</v>
      </c>
      <c r="G440" s="77" t="s">
        <v>4043</v>
      </c>
      <c r="H440" s="74" t="s">
        <v>3190</v>
      </c>
      <c r="I440" s="75">
        <v>0.85905441570026686</v>
      </c>
      <c r="J440" s="74" t="s">
        <v>4043</v>
      </c>
      <c r="K440" s="74" t="s">
        <v>2488</v>
      </c>
      <c r="L440" s="74" t="s">
        <v>9286</v>
      </c>
      <c r="M440" s="74" t="s">
        <v>9287</v>
      </c>
      <c r="N440" s="74" t="s">
        <v>368</v>
      </c>
      <c r="O440" s="74" t="s">
        <v>369</v>
      </c>
      <c r="P440" s="74" t="s">
        <v>8767</v>
      </c>
      <c r="Q440" s="74" t="s">
        <v>8699</v>
      </c>
      <c r="R440" s="74" t="s">
        <v>11118</v>
      </c>
    </row>
    <row r="441" spans="1:18" s="55" customFormat="1" ht="14.5" x14ac:dyDescent="0.35">
      <c r="A441" s="74" t="s">
        <v>5607</v>
      </c>
      <c r="B441" s="74" t="s">
        <v>6</v>
      </c>
      <c r="C441" s="74">
        <v>4237</v>
      </c>
      <c r="D441" s="76" t="s">
        <v>3660</v>
      </c>
      <c r="E441" s="74" t="s">
        <v>4667</v>
      </c>
      <c r="F441" s="74">
        <v>4995</v>
      </c>
      <c r="G441" s="77" t="s">
        <v>3667</v>
      </c>
      <c r="H441" s="74" t="s">
        <v>2936</v>
      </c>
      <c r="I441" s="75">
        <v>0.68773946360153226</v>
      </c>
      <c r="J441" s="74" t="s">
        <v>3667</v>
      </c>
      <c r="K441" s="74" t="s">
        <v>622</v>
      </c>
      <c r="L441" s="74" t="s">
        <v>9288</v>
      </c>
      <c r="M441" s="74" t="s">
        <v>9289</v>
      </c>
      <c r="N441" s="74" t="s">
        <v>7155</v>
      </c>
      <c r="O441" s="74" t="s">
        <v>7156</v>
      </c>
      <c r="P441" s="74" t="s">
        <v>8723</v>
      </c>
      <c r="Q441" s="74" t="s">
        <v>8699</v>
      </c>
      <c r="R441" s="74" t="s">
        <v>10751</v>
      </c>
    </row>
    <row r="442" spans="1:18" s="55" customFormat="1" ht="14.5" x14ac:dyDescent="0.35">
      <c r="A442" s="74" t="s">
        <v>5675</v>
      </c>
      <c r="B442" s="74" t="s">
        <v>6</v>
      </c>
      <c r="C442" s="74">
        <v>4239</v>
      </c>
      <c r="D442" s="76" t="s">
        <v>3702</v>
      </c>
      <c r="E442" s="74" t="s">
        <v>4704</v>
      </c>
      <c r="F442" s="74">
        <v>79823</v>
      </c>
      <c r="G442" s="77" t="s">
        <v>3739</v>
      </c>
      <c r="H442" s="74" t="s">
        <v>4710</v>
      </c>
      <c r="I442" s="75">
        <v>0.2399274047186932</v>
      </c>
      <c r="J442" s="74" t="s">
        <v>3739</v>
      </c>
      <c r="K442" s="74" t="s">
        <v>749</v>
      </c>
      <c r="L442" s="74" t="s">
        <v>750</v>
      </c>
      <c r="M442" s="74" t="s">
        <v>9290</v>
      </c>
      <c r="N442" s="74" t="s">
        <v>1327</v>
      </c>
      <c r="O442" s="74" t="s">
        <v>1327</v>
      </c>
      <c r="P442" s="74" t="s">
        <v>8738</v>
      </c>
      <c r="Q442" s="74" t="s">
        <v>8699</v>
      </c>
      <c r="R442" s="74" t="s">
        <v>10821</v>
      </c>
    </row>
    <row r="443" spans="1:18" s="55" customFormat="1" ht="14.5" x14ac:dyDescent="0.35">
      <c r="A443" s="74" t="s">
        <v>5644</v>
      </c>
      <c r="B443" s="74" t="s">
        <v>6</v>
      </c>
      <c r="C443" s="74">
        <v>4239</v>
      </c>
      <c r="D443" s="76" t="s">
        <v>3702</v>
      </c>
      <c r="E443" s="74" t="s">
        <v>4704</v>
      </c>
      <c r="F443" s="74">
        <v>79629</v>
      </c>
      <c r="G443" s="77" t="s">
        <v>3707</v>
      </c>
      <c r="H443" s="74" t="s">
        <v>4711</v>
      </c>
      <c r="I443" s="75">
        <v>0.26518063028439598</v>
      </c>
      <c r="J443" s="74" t="s">
        <v>3707</v>
      </c>
      <c r="K443" s="74" t="s">
        <v>709</v>
      </c>
      <c r="L443" s="74" t="s">
        <v>9291</v>
      </c>
      <c r="M443" s="74" t="s">
        <v>9292</v>
      </c>
      <c r="N443" s="74" t="s">
        <v>1327</v>
      </c>
      <c r="O443" s="74" t="s">
        <v>1327</v>
      </c>
      <c r="P443" s="74" t="s">
        <v>8738</v>
      </c>
      <c r="Q443" s="74" t="s">
        <v>8699</v>
      </c>
      <c r="R443" s="74" t="s">
        <v>10790</v>
      </c>
    </row>
    <row r="444" spans="1:18" s="55" customFormat="1" ht="14.5" x14ac:dyDescent="0.35">
      <c r="A444" s="74" t="s">
        <v>5820</v>
      </c>
      <c r="B444" s="74" t="s">
        <v>6</v>
      </c>
      <c r="C444" s="74">
        <v>4246</v>
      </c>
      <c r="D444" s="76" t="s">
        <v>3891</v>
      </c>
      <c r="E444" s="74" t="s">
        <v>3531</v>
      </c>
      <c r="F444" s="74">
        <v>5156</v>
      </c>
      <c r="G444" s="77" t="s">
        <v>3905</v>
      </c>
      <c r="H444" s="74" t="s">
        <v>3553</v>
      </c>
      <c r="I444" s="75">
        <v>0.25834542815674871</v>
      </c>
      <c r="J444" s="74" t="s">
        <v>3905</v>
      </c>
      <c r="K444" s="74" t="s">
        <v>867</v>
      </c>
      <c r="L444" s="74" t="s">
        <v>9293</v>
      </c>
      <c r="M444" s="74" t="s">
        <v>9294</v>
      </c>
      <c r="N444" s="74" t="s">
        <v>1327</v>
      </c>
      <c r="O444" s="74" t="s">
        <v>1327</v>
      </c>
      <c r="P444" s="74" t="s">
        <v>8723</v>
      </c>
      <c r="Q444" s="74" t="s">
        <v>8699</v>
      </c>
      <c r="R444" s="74" t="s">
        <v>10988</v>
      </c>
    </row>
    <row r="445" spans="1:18" s="55" customFormat="1" ht="14.5" x14ac:dyDescent="0.35">
      <c r="A445" s="74" t="s">
        <v>6075</v>
      </c>
      <c r="B445" s="74" t="s">
        <v>6</v>
      </c>
      <c r="C445" s="74">
        <v>4282</v>
      </c>
      <c r="D445" s="76" t="s">
        <v>2237</v>
      </c>
      <c r="E445" s="74" t="s">
        <v>2784</v>
      </c>
      <c r="F445" s="74">
        <v>5406</v>
      </c>
      <c r="G445" s="77" t="s">
        <v>2246</v>
      </c>
      <c r="H445" s="74" t="s">
        <v>2788</v>
      </c>
      <c r="I445" s="75">
        <v>0.86204208885424749</v>
      </c>
      <c r="J445" s="74" t="s">
        <v>2246</v>
      </c>
      <c r="K445" s="74" t="s">
        <v>1467</v>
      </c>
      <c r="L445" s="74" t="s">
        <v>1468</v>
      </c>
      <c r="M445" s="74" t="s">
        <v>9295</v>
      </c>
      <c r="N445" s="74" t="s">
        <v>1327</v>
      </c>
      <c r="O445" s="74" t="s">
        <v>1327</v>
      </c>
      <c r="P445" s="74" t="s">
        <v>8751</v>
      </c>
      <c r="Q445" s="74" t="s">
        <v>8699</v>
      </c>
      <c r="R445" s="74" t="s">
        <v>11255</v>
      </c>
    </row>
    <row r="446" spans="1:18" s="55" customFormat="1" ht="14.5" x14ac:dyDescent="0.35">
      <c r="A446" s="74" t="s">
        <v>5716</v>
      </c>
      <c r="B446" s="74" t="s">
        <v>6</v>
      </c>
      <c r="C446" s="74">
        <v>4241</v>
      </c>
      <c r="D446" s="76" t="s">
        <v>3782</v>
      </c>
      <c r="E446" s="74" t="s">
        <v>2833</v>
      </c>
      <c r="F446" s="74">
        <v>5085</v>
      </c>
      <c r="G446" s="77" t="s">
        <v>3789</v>
      </c>
      <c r="H446" s="74" t="s">
        <v>2840</v>
      </c>
      <c r="I446" s="75">
        <v>0.13745019920318641</v>
      </c>
      <c r="J446" s="74" t="s">
        <v>3789</v>
      </c>
      <c r="K446" s="74" t="s">
        <v>2018</v>
      </c>
      <c r="L446" s="74" t="s">
        <v>9296</v>
      </c>
      <c r="M446" s="74" t="s">
        <v>9297</v>
      </c>
      <c r="N446" s="74" t="s">
        <v>2019</v>
      </c>
      <c r="O446" s="74" t="s">
        <v>1327</v>
      </c>
      <c r="P446" s="74" t="s">
        <v>8758</v>
      </c>
      <c r="Q446" s="74" t="s">
        <v>8699</v>
      </c>
      <c r="R446" s="74" t="s">
        <v>10873</v>
      </c>
    </row>
    <row r="447" spans="1:18" s="55" customFormat="1" ht="14.5" x14ac:dyDescent="0.35">
      <c r="A447" s="74" t="s">
        <v>5730</v>
      </c>
      <c r="B447" s="74" t="s">
        <v>6</v>
      </c>
      <c r="C447" s="74">
        <v>4241</v>
      </c>
      <c r="D447" s="76" t="s">
        <v>3782</v>
      </c>
      <c r="E447" s="74" t="s">
        <v>2833</v>
      </c>
      <c r="F447" s="74">
        <v>5099</v>
      </c>
      <c r="G447" s="77" t="s">
        <v>3803</v>
      </c>
      <c r="H447" s="74" t="s">
        <v>3804</v>
      </c>
      <c r="I447" s="75">
        <v>9.3167701863354005E-2</v>
      </c>
      <c r="J447" s="74" t="s">
        <v>3803</v>
      </c>
      <c r="K447" s="74" t="s">
        <v>2053</v>
      </c>
      <c r="L447" s="74" t="s">
        <v>9298</v>
      </c>
      <c r="M447" s="74" t="s">
        <v>9299</v>
      </c>
      <c r="N447" s="74" t="s">
        <v>2054</v>
      </c>
      <c r="O447" s="74" t="s">
        <v>1327</v>
      </c>
      <c r="P447" s="74" t="s">
        <v>8758</v>
      </c>
      <c r="Q447" s="74" t="s">
        <v>8699</v>
      </c>
      <c r="R447" s="74" t="s">
        <v>10885</v>
      </c>
    </row>
    <row r="448" spans="1:18" s="55" customFormat="1" ht="14.5" x14ac:dyDescent="0.35">
      <c r="A448" s="74" t="s">
        <v>6628</v>
      </c>
      <c r="B448" s="74" t="s">
        <v>10</v>
      </c>
      <c r="C448" s="74">
        <v>4457</v>
      </c>
      <c r="D448" s="76" t="s">
        <v>1138</v>
      </c>
      <c r="E448" s="74" t="s">
        <v>4541</v>
      </c>
      <c r="F448" s="74">
        <v>5954</v>
      </c>
      <c r="G448" s="77" t="s">
        <v>1140</v>
      </c>
      <c r="H448" s="74" t="s">
        <v>3804</v>
      </c>
      <c r="I448" s="75">
        <v>0.75461741424801998</v>
      </c>
      <c r="J448" s="74"/>
      <c r="K448" s="74"/>
      <c r="L448" s="74"/>
      <c r="M448" s="74"/>
      <c r="N448" s="74"/>
      <c r="O448" s="74"/>
      <c r="P448" s="74"/>
      <c r="Q448" s="74"/>
      <c r="R448" s="74"/>
    </row>
    <row r="449" spans="1:18" s="55" customFormat="1" ht="14.5" x14ac:dyDescent="0.35">
      <c r="A449" s="74" t="s">
        <v>5814</v>
      </c>
      <c r="B449" s="74" t="s">
        <v>6</v>
      </c>
      <c r="C449" s="74">
        <v>4246</v>
      </c>
      <c r="D449" s="76" t="s">
        <v>3891</v>
      </c>
      <c r="E449" s="74" t="s">
        <v>3531</v>
      </c>
      <c r="F449" s="74">
        <v>5150</v>
      </c>
      <c r="G449" s="77" t="s">
        <v>3899</v>
      </c>
      <c r="H449" s="74" t="s">
        <v>3554</v>
      </c>
      <c r="I449" s="75">
        <v>0.53561253561253497</v>
      </c>
      <c r="J449" s="74" t="s">
        <v>3899</v>
      </c>
      <c r="K449" s="74" t="s">
        <v>860</v>
      </c>
      <c r="L449" s="74" t="s">
        <v>9300</v>
      </c>
      <c r="M449" s="74" t="s">
        <v>9301</v>
      </c>
      <c r="N449" s="74" t="s">
        <v>1327</v>
      </c>
      <c r="O449" s="74" t="s">
        <v>1327</v>
      </c>
      <c r="P449" s="74" t="s">
        <v>8723</v>
      </c>
      <c r="Q449" s="74" t="s">
        <v>8699</v>
      </c>
      <c r="R449" s="74" t="s">
        <v>10982</v>
      </c>
    </row>
    <row r="450" spans="1:18" s="55" customFormat="1" ht="14.5" x14ac:dyDescent="0.35">
      <c r="A450" s="74" t="s">
        <v>6507</v>
      </c>
      <c r="B450" s="74" t="s">
        <v>8</v>
      </c>
      <c r="C450" s="74">
        <v>4413</v>
      </c>
      <c r="D450" s="76" t="s">
        <v>2727</v>
      </c>
      <c r="E450" s="74" t="s">
        <v>5014</v>
      </c>
      <c r="F450" s="74">
        <v>79720</v>
      </c>
      <c r="G450" s="77" t="s">
        <v>2729</v>
      </c>
      <c r="H450" s="74" t="s">
        <v>3554</v>
      </c>
      <c r="I450" s="75">
        <v>0.28010471204188409</v>
      </c>
      <c r="J450" s="74"/>
      <c r="K450" s="74"/>
      <c r="L450" s="74"/>
      <c r="M450" s="74"/>
      <c r="N450" s="74"/>
      <c r="O450" s="74"/>
      <c r="P450" s="74"/>
      <c r="Q450" s="74"/>
      <c r="R450" s="74"/>
    </row>
    <row r="451" spans="1:18" s="55" customFormat="1" ht="14.5" x14ac:dyDescent="0.35">
      <c r="A451" s="74" t="s">
        <v>6702</v>
      </c>
      <c r="B451" s="74" t="s">
        <v>12</v>
      </c>
      <c r="C451" s="74">
        <v>4500</v>
      </c>
      <c r="D451" s="76" t="s">
        <v>1248</v>
      </c>
      <c r="E451" s="74" t="s">
        <v>4141</v>
      </c>
      <c r="F451" s="74">
        <v>6166</v>
      </c>
      <c r="G451" s="77" t="s">
        <v>1251</v>
      </c>
      <c r="H451" s="74" t="s">
        <v>4142</v>
      </c>
      <c r="I451" s="75">
        <v>0.87586206896551699</v>
      </c>
      <c r="J451" s="74"/>
      <c r="K451" s="74"/>
      <c r="L451" s="74"/>
      <c r="M451" s="74"/>
      <c r="N451" s="74"/>
      <c r="O451" s="74"/>
      <c r="P451" s="74"/>
      <c r="Q451" s="74"/>
      <c r="R451" s="74"/>
    </row>
    <row r="452" spans="1:18" s="55" customFormat="1" ht="14.5" x14ac:dyDescent="0.35">
      <c r="A452" s="74" t="s">
        <v>5997</v>
      </c>
      <c r="B452" s="74" t="s">
        <v>6</v>
      </c>
      <c r="C452" s="74">
        <v>4271</v>
      </c>
      <c r="D452" s="76" t="s">
        <v>2136</v>
      </c>
      <c r="E452" s="74" t="s">
        <v>4742</v>
      </c>
      <c r="F452" s="74">
        <v>79815</v>
      </c>
      <c r="G452" s="77" t="s">
        <v>2152</v>
      </c>
      <c r="H452" s="74" t="s">
        <v>4748</v>
      </c>
      <c r="I452" s="75">
        <v>0.82848545636910664</v>
      </c>
      <c r="J452" s="74" t="s">
        <v>2152</v>
      </c>
      <c r="K452" s="74" t="s">
        <v>457</v>
      </c>
      <c r="L452" s="74" t="s">
        <v>9302</v>
      </c>
      <c r="M452" s="74" t="s">
        <v>9303</v>
      </c>
      <c r="N452" s="74" t="s">
        <v>1327</v>
      </c>
      <c r="O452" s="74" t="s">
        <v>1327</v>
      </c>
      <c r="P452" s="74" t="s">
        <v>8723</v>
      </c>
      <c r="Q452" s="74" t="s">
        <v>8699</v>
      </c>
      <c r="R452" s="74" t="s">
        <v>11184</v>
      </c>
    </row>
    <row r="453" spans="1:18" s="55" customFormat="1" ht="14.5" x14ac:dyDescent="0.35">
      <c r="A453" s="74" t="s">
        <v>7918</v>
      </c>
      <c r="B453" s="74" t="s">
        <v>6</v>
      </c>
      <c r="C453" s="74">
        <v>4241</v>
      </c>
      <c r="D453" s="76" t="s">
        <v>3782</v>
      </c>
      <c r="E453" s="74" t="s">
        <v>2833</v>
      </c>
      <c r="F453" s="74">
        <v>5098</v>
      </c>
      <c r="G453" s="77" t="s">
        <v>7821</v>
      </c>
      <c r="H453" s="74" t="s">
        <v>5255</v>
      </c>
      <c r="I453" s="75">
        <v>0.13793103448275801</v>
      </c>
      <c r="J453" s="74" t="s">
        <v>7821</v>
      </c>
      <c r="K453" s="74" t="s">
        <v>2051</v>
      </c>
      <c r="L453" s="74" t="s">
        <v>9063</v>
      </c>
      <c r="M453" s="74" t="s">
        <v>9064</v>
      </c>
      <c r="N453" s="74" t="s">
        <v>7157</v>
      </c>
      <c r="O453" s="74" t="s">
        <v>7158</v>
      </c>
      <c r="P453" s="74" t="s">
        <v>8751</v>
      </c>
      <c r="Q453" s="74" t="s">
        <v>8699</v>
      </c>
      <c r="R453" s="74" t="s">
        <v>10868</v>
      </c>
    </row>
    <row r="454" spans="1:18" s="55" customFormat="1" ht="14.5" x14ac:dyDescent="0.35">
      <c r="A454" s="74" t="s">
        <v>6003</v>
      </c>
      <c r="B454" s="74" t="s">
        <v>6</v>
      </c>
      <c r="C454" s="74">
        <v>4272</v>
      </c>
      <c r="D454" s="76" t="s">
        <v>2154</v>
      </c>
      <c r="E454" s="74" t="s">
        <v>3519</v>
      </c>
      <c r="F454" s="74">
        <v>79670</v>
      </c>
      <c r="G454" s="77" t="s">
        <v>2159</v>
      </c>
      <c r="H454" s="74" t="s">
        <v>3520</v>
      </c>
      <c r="I454" s="75">
        <v>0.65736040609136903</v>
      </c>
      <c r="J454" s="74" t="s">
        <v>2159</v>
      </c>
      <c r="K454" s="74" t="s">
        <v>470</v>
      </c>
      <c r="L454" s="74" t="s">
        <v>9304</v>
      </c>
      <c r="M454" s="74" t="s">
        <v>9305</v>
      </c>
      <c r="N454" s="74" t="s">
        <v>1327</v>
      </c>
      <c r="O454" s="74" t="s">
        <v>1327</v>
      </c>
      <c r="P454" s="74" t="s">
        <v>8725</v>
      </c>
      <c r="Q454" s="74" t="s">
        <v>8699</v>
      </c>
      <c r="R454" s="74" t="s">
        <v>11190</v>
      </c>
    </row>
    <row r="455" spans="1:18" s="55" customFormat="1" ht="14.5" x14ac:dyDescent="0.35">
      <c r="A455" s="74" t="s">
        <v>8637</v>
      </c>
      <c r="B455" s="74" t="s">
        <v>6</v>
      </c>
      <c r="C455" s="74">
        <v>4244</v>
      </c>
      <c r="D455" s="76" t="s">
        <v>3879</v>
      </c>
      <c r="E455" s="74" t="s">
        <v>4998</v>
      </c>
      <c r="F455" s="74">
        <v>5136</v>
      </c>
      <c r="G455" s="77" t="s">
        <v>8332</v>
      </c>
      <c r="H455" s="74" t="s">
        <v>3338</v>
      </c>
      <c r="I455" s="75">
        <v>0.14430379746835348</v>
      </c>
      <c r="J455" s="74" t="s">
        <v>8332</v>
      </c>
      <c r="K455" s="74" t="s">
        <v>8483</v>
      </c>
      <c r="L455" s="74" t="s">
        <v>839</v>
      </c>
      <c r="M455" s="74" t="s">
        <v>8996</v>
      </c>
      <c r="N455" s="74" t="s">
        <v>1327</v>
      </c>
      <c r="O455" s="74" t="s">
        <v>1327</v>
      </c>
      <c r="P455" s="74" t="s">
        <v>8786</v>
      </c>
      <c r="Q455" s="74" t="s">
        <v>8699</v>
      </c>
      <c r="R455" s="74" t="s">
        <v>10964</v>
      </c>
    </row>
    <row r="456" spans="1:18" s="55" customFormat="1" ht="14.5" x14ac:dyDescent="0.35">
      <c r="A456" s="74" t="s">
        <v>6004</v>
      </c>
      <c r="B456" s="74" t="s">
        <v>6</v>
      </c>
      <c r="C456" s="74">
        <v>4272</v>
      </c>
      <c r="D456" s="76" t="s">
        <v>2154</v>
      </c>
      <c r="E456" s="74" t="s">
        <v>3519</v>
      </c>
      <c r="F456" s="74">
        <v>79792</v>
      </c>
      <c r="G456" s="77" t="s">
        <v>2160</v>
      </c>
      <c r="H456" s="74" t="s">
        <v>3521</v>
      </c>
      <c r="I456" s="75">
        <v>0.57307692307692204</v>
      </c>
      <c r="J456" s="74" t="s">
        <v>2160</v>
      </c>
      <c r="K456" s="74" t="s">
        <v>471</v>
      </c>
      <c r="L456" s="74" t="s">
        <v>9306</v>
      </c>
      <c r="M456" s="74" t="s">
        <v>9307</v>
      </c>
      <c r="N456" s="74" t="s">
        <v>472</v>
      </c>
      <c r="O456" s="74" t="s">
        <v>473</v>
      </c>
      <c r="P456" s="74" t="s">
        <v>8725</v>
      </c>
      <c r="Q456" s="74" t="s">
        <v>8699</v>
      </c>
      <c r="R456" s="74" t="s">
        <v>11191</v>
      </c>
    </row>
    <row r="457" spans="1:18" s="55" customFormat="1" ht="14.5" x14ac:dyDescent="0.35">
      <c r="A457" s="74" t="s">
        <v>5720</v>
      </c>
      <c r="B457" s="74" t="s">
        <v>6</v>
      </c>
      <c r="C457" s="74">
        <v>4241</v>
      </c>
      <c r="D457" s="76" t="s">
        <v>3782</v>
      </c>
      <c r="E457" s="74" t="s">
        <v>2833</v>
      </c>
      <c r="F457" s="74">
        <v>5087</v>
      </c>
      <c r="G457" s="77" t="s">
        <v>3793</v>
      </c>
      <c r="H457" s="74" t="s">
        <v>2841</v>
      </c>
      <c r="I457" s="75">
        <v>7.5928917609046812E-2</v>
      </c>
      <c r="J457" s="74" t="s">
        <v>3793</v>
      </c>
      <c r="K457" s="74" t="s">
        <v>2025</v>
      </c>
      <c r="L457" s="74" t="s">
        <v>9308</v>
      </c>
      <c r="M457" s="74" t="s">
        <v>9309</v>
      </c>
      <c r="N457" s="74" t="s">
        <v>2026</v>
      </c>
      <c r="O457" s="74" t="s">
        <v>8484</v>
      </c>
      <c r="P457" s="74" t="s">
        <v>8751</v>
      </c>
      <c r="Q457" s="74" t="s">
        <v>8699</v>
      </c>
      <c r="R457" s="74" t="s">
        <v>10877</v>
      </c>
    </row>
    <row r="458" spans="1:18" s="55" customFormat="1" ht="14.5" x14ac:dyDescent="0.35">
      <c r="A458" s="74" t="s">
        <v>5613</v>
      </c>
      <c r="B458" s="74" t="s">
        <v>6</v>
      </c>
      <c r="C458" s="74">
        <v>4237</v>
      </c>
      <c r="D458" s="76" t="s">
        <v>3660</v>
      </c>
      <c r="E458" s="74" t="s">
        <v>4667</v>
      </c>
      <c r="F458" s="74">
        <v>5001</v>
      </c>
      <c r="G458" s="77" t="s">
        <v>3673</v>
      </c>
      <c r="H458" s="74" t="s">
        <v>2937</v>
      </c>
      <c r="I458" s="75">
        <v>0.52462121212121193</v>
      </c>
      <c r="J458" s="74" t="s">
        <v>3673</v>
      </c>
      <c r="K458" s="74" t="s">
        <v>638</v>
      </c>
      <c r="L458" s="74" t="s">
        <v>9310</v>
      </c>
      <c r="M458" s="74" t="s">
        <v>9311</v>
      </c>
      <c r="N458" s="74" t="s">
        <v>7159</v>
      </c>
      <c r="O458" s="74" t="s">
        <v>7160</v>
      </c>
      <c r="P458" s="74" t="s">
        <v>8723</v>
      </c>
      <c r="Q458" s="74" t="s">
        <v>8699</v>
      </c>
      <c r="R458" s="74" t="s">
        <v>10757</v>
      </c>
    </row>
    <row r="459" spans="1:18" s="55" customFormat="1" ht="14.5" x14ac:dyDescent="0.35">
      <c r="A459" s="74" t="s">
        <v>6301</v>
      </c>
      <c r="B459" s="74" t="s">
        <v>7</v>
      </c>
      <c r="C459" s="74">
        <v>4378</v>
      </c>
      <c r="D459" s="76" t="s">
        <v>4366</v>
      </c>
      <c r="E459" s="74" t="s">
        <v>4513</v>
      </c>
      <c r="F459" s="74">
        <v>5584</v>
      </c>
      <c r="G459" s="77" t="s">
        <v>4369</v>
      </c>
      <c r="H459" s="74" t="s">
        <v>4515</v>
      </c>
      <c r="I459" s="75">
        <v>0</v>
      </c>
      <c r="J459" s="74" t="s">
        <v>4369</v>
      </c>
      <c r="K459" s="74" t="s">
        <v>96</v>
      </c>
      <c r="L459" s="74" t="s">
        <v>9312</v>
      </c>
      <c r="M459" s="74" t="s">
        <v>9313</v>
      </c>
      <c r="N459" s="74" t="s">
        <v>97</v>
      </c>
      <c r="O459" s="74" t="s">
        <v>98</v>
      </c>
      <c r="P459" s="74" t="s">
        <v>8785</v>
      </c>
      <c r="Q459" s="74" t="s">
        <v>8699</v>
      </c>
      <c r="R459" s="74" t="s">
        <v>11473</v>
      </c>
    </row>
    <row r="460" spans="1:18" s="55" customFormat="1" ht="14.5" x14ac:dyDescent="0.35">
      <c r="A460" s="74" t="s">
        <v>6734</v>
      </c>
      <c r="B460" s="74" t="s">
        <v>12</v>
      </c>
      <c r="C460" s="74">
        <v>79064</v>
      </c>
      <c r="D460" s="76" t="s">
        <v>1295</v>
      </c>
      <c r="E460" s="74" t="s">
        <v>4482</v>
      </c>
      <c r="F460" s="74">
        <v>79112</v>
      </c>
      <c r="G460" s="77" t="s">
        <v>1296</v>
      </c>
      <c r="H460" s="74" t="s">
        <v>4483</v>
      </c>
      <c r="I460" s="75">
        <v>0.489361702127658</v>
      </c>
      <c r="J460" s="74"/>
      <c r="K460" s="74"/>
      <c r="L460" s="74"/>
      <c r="M460" s="74"/>
      <c r="N460" s="74"/>
      <c r="O460" s="74"/>
      <c r="P460" s="74"/>
      <c r="Q460" s="74"/>
      <c r="R460" s="74"/>
    </row>
    <row r="461" spans="1:18" s="55" customFormat="1" ht="14.5" x14ac:dyDescent="0.35">
      <c r="A461" s="74" t="s">
        <v>6723</v>
      </c>
      <c r="B461" s="74" t="s">
        <v>12</v>
      </c>
      <c r="C461" s="74">
        <v>4505</v>
      </c>
      <c r="D461" s="76" t="s">
        <v>1271</v>
      </c>
      <c r="E461" s="74" t="s">
        <v>4806</v>
      </c>
      <c r="F461" s="74">
        <v>81096</v>
      </c>
      <c r="G461" s="77" t="s">
        <v>1278</v>
      </c>
      <c r="H461" s="74" t="s">
        <v>4808</v>
      </c>
      <c r="I461" s="75">
        <v>0.89775561097256795</v>
      </c>
      <c r="J461" s="74"/>
      <c r="K461" s="74"/>
      <c r="L461" s="74"/>
      <c r="M461" s="74"/>
      <c r="N461" s="74"/>
      <c r="O461" s="74"/>
      <c r="P461" s="74"/>
      <c r="Q461" s="74"/>
      <c r="R461" s="74"/>
    </row>
    <row r="462" spans="1:18" s="55" customFormat="1" ht="14.5" x14ac:dyDescent="0.35">
      <c r="A462" s="74" t="s">
        <v>5471</v>
      </c>
      <c r="B462" s="74" t="s">
        <v>2</v>
      </c>
      <c r="C462" s="74">
        <v>4196</v>
      </c>
      <c r="D462" s="76" t="s">
        <v>1861</v>
      </c>
      <c r="E462" s="74" t="s">
        <v>2818</v>
      </c>
      <c r="F462" s="74">
        <v>4829</v>
      </c>
      <c r="G462" s="77" t="s">
        <v>1885</v>
      </c>
      <c r="H462" s="74" t="s">
        <v>5253</v>
      </c>
      <c r="I462" s="75">
        <v>0.62249443207126853</v>
      </c>
      <c r="J462" s="74" t="s">
        <v>1885</v>
      </c>
      <c r="K462" s="74" t="s">
        <v>5317</v>
      </c>
      <c r="L462" s="74" t="s">
        <v>1545</v>
      </c>
      <c r="M462" s="74" t="s">
        <v>9314</v>
      </c>
      <c r="N462" s="74" t="s">
        <v>1327</v>
      </c>
      <c r="O462" s="74" t="s">
        <v>1327</v>
      </c>
      <c r="P462" s="74" t="s">
        <v>8745</v>
      </c>
      <c r="Q462" s="74" t="s">
        <v>8699</v>
      </c>
      <c r="R462" s="74" t="s">
        <v>10639</v>
      </c>
    </row>
    <row r="463" spans="1:18" s="55" customFormat="1" ht="14.5" x14ac:dyDescent="0.35">
      <c r="A463" s="74" t="s">
        <v>5897</v>
      </c>
      <c r="B463" s="74" t="s">
        <v>6</v>
      </c>
      <c r="C463" s="74">
        <v>4260</v>
      </c>
      <c r="D463" s="76" t="s">
        <v>3993</v>
      </c>
      <c r="E463" s="74" t="s">
        <v>5031</v>
      </c>
      <c r="F463" s="74">
        <v>5251</v>
      </c>
      <c r="G463" s="77" t="s">
        <v>4000</v>
      </c>
      <c r="H463" s="74" t="s">
        <v>2819</v>
      </c>
      <c r="I463" s="75">
        <v>0</v>
      </c>
      <c r="J463" s="74" t="s">
        <v>4000</v>
      </c>
      <c r="K463" s="74" t="s">
        <v>1544</v>
      </c>
      <c r="L463" s="74" t="s">
        <v>9315</v>
      </c>
      <c r="M463" s="74" t="s">
        <v>9316</v>
      </c>
      <c r="N463" s="74" t="s">
        <v>934</v>
      </c>
      <c r="O463" s="74" t="s">
        <v>935</v>
      </c>
      <c r="P463" s="74" t="s">
        <v>8751</v>
      </c>
      <c r="Q463" s="74" t="s">
        <v>8699</v>
      </c>
      <c r="R463" s="74" t="s">
        <v>11077</v>
      </c>
    </row>
    <row r="464" spans="1:18" s="55" customFormat="1" ht="14.5" x14ac:dyDescent="0.35">
      <c r="A464" s="74" t="s">
        <v>6493</v>
      </c>
      <c r="B464" s="74" t="s">
        <v>8</v>
      </c>
      <c r="C464" s="74">
        <v>4407</v>
      </c>
      <c r="D464" s="76" t="s">
        <v>2693</v>
      </c>
      <c r="E464" s="74" t="s">
        <v>4170</v>
      </c>
      <c r="F464" s="74">
        <v>5826</v>
      </c>
      <c r="G464" s="77" t="s">
        <v>2711</v>
      </c>
      <c r="H464" s="74" t="s">
        <v>4174</v>
      </c>
      <c r="I464" s="75">
        <v>0.72373540856031093</v>
      </c>
      <c r="J464" s="74"/>
      <c r="K464" s="74"/>
      <c r="L464" s="74"/>
      <c r="M464" s="74"/>
      <c r="N464" s="74"/>
      <c r="O464" s="74"/>
      <c r="P464" s="74"/>
      <c r="Q464" s="74"/>
      <c r="R464" s="74"/>
    </row>
    <row r="465" spans="1:18" s="55" customFormat="1" ht="14.5" x14ac:dyDescent="0.35">
      <c r="A465" s="74" t="s">
        <v>6584</v>
      </c>
      <c r="B465" s="74" t="s">
        <v>9</v>
      </c>
      <c r="C465" s="74">
        <v>4443</v>
      </c>
      <c r="D465" s="76" t="s">
        <v>1076</v>
      </c>
      <c r="E465" s="74" t="s">
        <v>5193</v>
      </c>
      <c r="F465" s="74">
        <v>5922</v>
      </c>
      <c r="G465" s="77" t="s">
        <v>1078</v>
      </c>
      <c r="H465" s="74" t="s">
        <v>5195</v>
      </c>
      <c r="I465" s="75">
        <v>0.69072164948453496</v>
      </c>
      <c r="J465" s="74"/>
      <c r="K465" s="74"/>
      <c r="L465" s="74"/>
      <c r="M465" s="74"/>
      <c r="N465" s="74"/>
      <c r="O465" s="74"/>
      <c r="P465" s="74"/>
      <c r="Q465" s="74"/>
      <c r="R465" s="74"/>
    </row>
    <row r="466" spans="1:18" s="55" customFormat="1" ht="14.5" x14ac:dyDescent="0.35">
      <c r="A466" s="74" t="s">
        <v>6127</v>
      </c>
      <c r="B466" s="74" t="s">
        <v>6</v>
      </c>
      <c r="C466" s="74">
        <v>4287</v>
      </c>
      <c r="D466" s="76" t="s">
        <v>2300</v>
      </c>
      <c r="E466" s="74" t="s">
        <v>1719</v>
      </c>
      <c r="F466" s="74">
        <v>5449</v>
      </c>
      <c r="G466" s="77" t="s">
        <v>44</v>
      </c>
      <c r="H466" s="74" t="s">
        <v>5280</v>
      </c>
      <c r="I466" s="75">
        <v>7.497596924062791E-2</v>
      </c>
      <c r="J466" s="74" t="s">
        <v>44</v>
      </c>
      <c r="K466" s="74" t="s">
        <v>522</v>
      </c>
      <c r="L466" s="74" t="s">
        <v>523</v>
      </c>
      <c r="M466" s="74" t="s">
        <v>9317</v>
      </c>
      <c r="N466" s="74" t="s">
        <v>1327</v>
      </c>
      <c r="O466" s="74" t="s">
        <v>1327</v>
      </c>
      <c r="P466" s="74" t="s">
        <v>8751</v>
      </c>
      <c r="Q466" s="74" t="s">
        <v>8699</v>
      </c>
      <c r="R466" s="74" t="s">
        <v>11313</v>
      </c>
    </row>
    <row r="467" spans="1:18" s="55" customFormat="1" ht="14.5" x14ac:dyDescent="0.35">
      <c r="A467" s="74" t="s">
        <v>8638</v>
      </c>
      <c r="B467" s="74" t="s">
        <v>6</v>
      </c>
      <c r="C467" s="74">
        <v>4244</v>
      </c>
      <c r="D467" s="76" t="s">
        <v>3879</v>
      </c>
      <c r="E467" s="74" t="s">
        <v>4998</v>
      </c>
      <c r="F467" s="74">
        <v>78912</v>
      </c>
      <c r="G467" s="77" t="s">
        <v>8333</v>
      </c>
      <c r="H467" s="74" t="s">
        <v>2971</v>
      </c>
      <c r="I467" s="75">
        <v>7.06075533661739E-2</v>
      </c>
      <c r="J467" s="74" t="s">
        <v>8333</v>
      </c>
      <c r="K467" s="74" t="s">
        <v>840</v>
      </c>
      <c r="L467" s="74" t="s">
        <v>8471</v>
      </c>
      <c r="M467" s="74" t="s">
        <v>9318</v>
      </c>
      <c r="N467" s="74" t="s">
        <v>1327</v>
      </c>
      <c r="O467" s="74" t="s">
        <v>1327</v>
      </c>
      <c r="P467" s="74" t="s">
        <v>8786</v>
      </c>
      <c r="Q467" s="74" t="s">
        <v>8699</v>
      </c>
      <c r="R467" s="74" t="s">
        <v>10965</v>
      </c>
    </row>
    <row r="468" spans="1:18" s="55" customFormat="1" ht="14.5" x14ac:dyDescent="0.35">
      <c r="A468" s="74" t="s">
        <v>7014</v>
      </c>
      <c r="B468" s="74" t="s">
        <v>7</v>
      </c>
      <c r="C468" s="74">
        <v>79598</v>
      </c>
      <c r="D468" s="76" t="s">
        <v>4348</v>
      </c>
      <c r="E468" s="74" t="s">
        <v>4489</v>
      </c>
      <c r="F468" s="74">
        <v>90667</v>
      </c>
      <c r="G468" s="77" t="s">
        <v>45</v>
      </c>
      <c r="H468" s="74" t="s">
        <v>2971</v>
      </c>
      <c r="I468" s="75">
        <v>0.77689243027888422</v>
      </c>
      <c r="J468" s="74" t="s">
        <v>45</v>
      </c>
      <c r="K468" s="74" t="s">
        <v>840</v>
      </c>
      <c r="L468" s="74" t="s">
        <v>9319</v>
      </c>
      <c r="M468" s="74" t="s">
        <v>9320</v>
      </c>
      <c r="N468" s="74" t="s">
        <v>1327</v>
      </c>
      <c r="O468" s="74" t="s">
        <v>1327</v>
      </c>
      <c r="P468" s="74" t="s">
        <v>8732</v>
      </c>
      <c r="Q468" s="74" t="s">
        <v>8699</v>
      </c>
      <c r="R468" s="74" t="s">
        <v>11464</v>
      </c>
    </row>
    <row r="469" spans="1:18" s="55" customFormat="1" ht="14.5" x14ac:dyDescent="0.35">
      <c r="A469" s="74" t="s">
        <v>7960</v>
      </c>
      <c r="B469" s="74" t="s">
        <v>8</v>
      </c>
      <c r="C469" s="74">
        <v>4413</v>
      </c>
      <c r="D469" s="76" t="s">
        <v>2727</v>
      </c>
      <c r="E469" s="74" t="s">
        <v>5014</v>
      </c>
      <c r="F469" s="74">
        <v>5851</v>
      </c>
      <c r="G469" s="77" t="s">
        <v>7879</v>
      </c>
      <c r="H469" s="74" t="s">
        <v>2971</v>
      </c>
      <c r="I469" s="75">
        <v>0.31859410430838919</v>
      </c>
      <c r="J469" s="74"/>
      <c r="K469" s="74"/>
      <c r="L469" s="74"/>
      <c r="M469" s="74"/>
      <c r="N469" s="74"/>
      <c r="O469" s="74"/>
      <c r="P469" s="74"/>
      <c r="Q469" s="74"/>
      <c r="R469" s="74"/>
    </row>
    <row r="470" spans="1:18" s="55" customFormat="1" ht="14.5" x14ac:dyDescent="0.35">
      <c r="A470" s="74" t="s">
        <v>6604</v>
      </c>
      <c r="B470" s="74" t="s">
        <v>9</v>
      </c>
      <c r="C470" s="74">
        <v>4446</v>
      </c>
      <c r="D470" s="76" t="s">
        <v>1091</v>
      </c>
      <c r="E470" s="74" t="s">
        <v>2966</v>
      </c>
      <c r="F470" s="74">
        <v>87948</v>
      </c>
      <c r="G470" s="77" t="s">
        <v>1101</v>
      </c>
      <c r="H470" s="74" t="s">
        <v>2971</v>
      </c>
      <c r="I470" s="75">
        <v>0.60687022900763288</v>
      </c>
      <c r="J470" s="74"/>
      <c r="K470" s="74"/>
      <c r="L470" s="74"/>
      <c r="M470" s="74"/>
      <c r="N470" s="74"/>
      <c r="O470" s="74"/>
      <c r="P470" s="74"/>
      <c r="Q470" s="74"/>
      <c r="R470" s="74"/>
    </row>
    <row r="471" spans="1:18" s="55" customFormat="1" ht="14.5" x14ac:dyDescent="0.35">
      <c r="A471" s="74" t="s">
        <v>6578</v>
      </c>
      <c r="B471" s="74" t="s">
        <v>9</v>
      </c>
      <c r="C471" s="74">
        <v>4441</v>
      </c>
      <c r="D471" s="76" t="s">
        <v>1067</v>
      </c>
      <c r="E471" s="74" t="s">
        <v>3497</v>
      </c>
      <c r="F471" s="74">
        <v>89911</v>
      </c>
      <c r="G471" s="77" t="s">
        <v>1069</v>
      </c>
      <c r="H471" s="74" t="s">
        <v>4845</v>
      </c>
      <c r="I471" s="75">
        <v>0.50607287449392635</v>
      </c>
      <c r="J471" s="74"/>
      <c r="K471" s="74"/>
      <c r="L471" s="74"/>
      <c r="M471" s="74"/>
      <c r="N471" s="74"/>
      <c r="O471" s="74"/>
      <c r="P471" s="74"/>
      <c r="Q471" s="74"/>
      <c r="R471" s="74"/>
    </row>
    <row r="472" spans="1:18" s="55" customFormat="1" ht="14.5" x14ac:dyDescent="0.35">
      <c r="A472" s="74" t="s">
        <v>5504</v>
      </c>
      <c r="B472" s="74" t="s">
        <v>3</v>
      </c>
      <c r="C472" s="74">
        <v>6258</v>
      </c>
      <c r="D472" s="76" t="s">
        <v>1944</v>
      </c>
      <c r="E472" s="74" t="s">
        <v>7484</v>
      </c>
      <c r="F472" s="74">
        <v>10807</v>
      </c>
      <c r="G472" s="77" t="s">
        <v>1945</v>
      </c>
      <c r="H472" s="74" t="s">
        <v>4106</v>
      </c>
      <c r="I472" s="75">
        <v>0.696202531645569</v>
      </c>
      <c r="J472" s="74" t="s">
        <v>1945</v>
      </c>
      <c r="K472" s="74" t="s">
        <v>1593</v>
      </c>
      <c r="L472" s="74" t="s">
        <v>9323</v>
      </c>
      <c r="M472" s="74" t="s">
        <v>9324</v>
      </c>
      <c r="N472" s="74" t="s">
        <v>1591</v>
      </c>
      <c r="O472" s="74" t="s">
        <v>1592</v>
      </c>
      <c r="P472" s="74" t="s">
        <v>8724</v>
      </c>
      <c r="Q472" s="74" t="s">
        <v>8699</v>
      </c>
      <c r="R472" s="74" t="s">
        <v>10652</v>
      </c>
    </row>
    <row r="473" spans="1:18" s="55" customFormat="1" ht="14.5" x14ac:dyDescent="0.35">
      <c r="A473" s="74" t="s">
        <v>11517</v>
      </c>
      <c r="B473" s="74" t="s">
        <v>6</v>
      </c>
      <c r="C473" s="74">
        <v>7295</v>
      </c>
      <c r="D473" s="76" t="s">
        <v>10518</v>
      </c>
      <c r="E473" s="74" t="s">
        <v>10517</v>
      </c>
      <c r="F473" s="74">
        <v>7296</v>
      </c>
      <c r="G473" s="77" t="s">
        <v>10520</v>
      </c>
      <c r="H473" s="74" t="s">
        <v>10519</v>
      </c>
      <c r="I473" s="75">
        <v>1</v>
      </c>
      <c r="J473" s="74"/>
      <c r="K473" s="74"/>
      <c r="L473" s="74"/>
      <c r="M473" s="74"/>
      <c r="N473" s="74"/>
      <c r="O473" s="74"/>
      <c r="P473" s="74"/>
      <c r="Q473" s="74"/>
      <c r="R473" s="74"/>
    </row>
    <row r="474" spans="1:18" s="55" customFormat="1" ht="14.5" x14ac:dyDescent="0.35">
      <c r="A474" s="74" t="s">
        <v>5833</v>
      </c>
      <c r="B474" s="74" t="s">
        <v>6</v>
      </c>
      <c r="C474" s="74">
        <v>4246</v>
      </c>
      <c r="D474" s="76" t="s">
        <v>3891</v>
      </c>
      <c r="E474" s="74" t="s">
        <v>3531</v>
      </c>
      <c r="F474" s="74">
        <v>85851</v>
      </c>
      <c r="G474" s="77" t="s">
        <v>3919</v>
      </c>
      <c r="H474" s="74" t="s">
        <v>3555</v>
      </c>
      <c r="I474" s="75">
        <v>0.1213818860877684</v>
      </c>
      <c r="J474" s="74" t="s">
        <v>3919</v>
      </c>
      <c r="K474" s="74" t="s">
        <v>9325</v>
      </c>
      <c r="L474" s="74" t="s">
        <v>9326</v>
      </c>
      <c r="M474" s="74" t="s">
        <v>9327</v>
      </c>
      <c r="N474" s="74" t="s">
        <v>1327</v>
      </c>
      <c r="O474" s="74" t="s">
        <v>1327</v>
      </c>
      <c r="P474" s="74" t="s">
        <v>8700</v>
      </c>
      <c r="Q474" s="74" t="s">
        <v>8699</v>
      </c>
      <c r="R474" s="74" t="s">
        <v>11002</v>
      </c>
    </row>
    <row r="475" spans="1:18" s="55" customFormat="1" ht="14.5" x14ac:dyDescent="0.35">
      <c r="A475" s="74" t="s">
        <v>6530</v>
      </c>
      <c r="B475" s="74" t="s">
        <v>8</v>
      </c>
      <c r="C475" s="74">
        <v>7909</v>
      </c>
      <c r="D475" s="76" t="s">
        <v>2759</v>
      </c>
      <c r="E475" s="74" t="s">
        <v>7531</v>
      </c>
      <c r="F475" s="74">
        <v>80450</v>
      </c>
      <c r="G475" s="77" t="s">
        <v>2762</v>
      </c>
      <c r="H475" s="74" t="s">
        <v>2898</v>
      </c>
      <c r="I475" s="75">
        <v>1</v>
      </c>
      <c r="J475" s="74"/>
      <c r="K475" s="74"/>
      <c r="L475" s="74"/>
      <c r="M475" s="74"/>
      <c r="N475" s="74"/>
      <c r="O475" s="74"/>
      <c r="P475" s="74"/>
      <c r="Q475" s="74"/>
      <c r="R475" s="74"/>
    </row>
    <row r="476" spans="1:18" s="55" customFormat="1" ht="14.5" x14ac:dyDescent="0.35">
      <c r="A476" s="74" t="s">
        <v>6302</v>
      </c>
      <c r="B476" s="74" t="s">
        <v>7</v>
      </c>
      <c r="C476" s="74">
        <v>4378</v>
      </c>
      <c r="D476" s="76" t="s">
        <v>4366</v>
      </c>
      <c r="E476" s="74" t="s">
        <v>4513</v>
      </c>
      <c r="F476" s="74">
        <v>5585</v>
      </c>
      <c r="G476" s="77" t="s">
        <v>4370</v>
      </c>
      <c r="H476" s="74" t="s">
        <v>4516</v>
      </c>
      <c r="I476" s="75">
        <v>0</v>
      </c>
      <c r="J476" s="74" t="s">
        <v>4370</v>
      </c>
      <c r="K476" s="74" t="s">
        <v>99</v>
      </c>
      <c r="L476" s="74" t="s">
        <v>100</v>
      </c>
      <c r="M476" s="74" t="s">
        <v>9328</v>
      </c>
      <c r="N476" s="74" t="s">
        <v>1327</v>
      </c>
      <c r="O476" s="74" t="s">
        <v>1327</v>
      </c>
      <c r="P476" s="74" t="s">
        <v>8785</v>
      </c>
      <c r="Q476" s="74" t="s">
        <v>8699</v>
      </c>
      <c r="R476" s="74" t="s">
        <v>11474</v>
      </c>
    </row>
    <row r="477" spans="1:18" s="55" customFormat="1" ht="14.5" x14ac:dyDescent="0.35">
      <c r="A477" s="74" t="s">
        <v>7711</v>
      </c>
      <c r="B477" s="74" t="s">
        <v>8</v>
      </c>
      <c r="C477" s="74">
        <v>4403</v>
      </c>
      <c r="D477" s="76" t="s">
        <v>2562</v>
      </c>
      <c r="E477" s="74" t="s">
        <v>4962</v>
      </c>
      <c r="F477" s="74">
        <v>5673</v>
      </c>
      <c r="G477" s="77" t="s">
        <v>2576</v>
      </c>
      <c r="H477" s="74" t="s">
        <v>7580</v>
      </c>
      <c r="I477" s="75">
        <v>0.82064297800338315</v>
      </c>
      <c r="J477" s="74"/>
      <c r="K477" s="74"/>
      <c r="L477" s="74"/>
      <c r="M477" s="74"/>
      <c r="N477" s="74"/>
      <c r="O477" s="74"/>
      <c r="P477" s="74"/>
      <c r="Q477" s="74"/>
      <c r="R477" s="74"/>
    </row>
    <row r="478" spans="1:18" s="55" customFormat="1" ht="14.5" x14ac:dyDescent="0.35">
      <c r="A478" s="74" t="s">
        <v>8639</v>
      </c>
      <c r="B478" s="74" t="s">
        <v>2</v>
      </c>
      <c r="C478" s="74">
        <v>80274</v>
      </c>
      <c r="D478" s="76" t="s">
        <v>1786</v>
      </c>
      <c r="E478" s="74" t="s">
        <v>7485</v>
      </c>
      <c r="F478" s="74">
        <v>80275</v>
      </c>
      <c r="G478" s="77" t="s">
        <v>8353</v>
      </c>
      <c r="H478" s="74" t="s">
        <v>7485</v>
      </c>
      <c r="I478" s="75">
        <v>0</v>
      </c>
      <c r="J478" s="74"/>
      <c r="K478" s="74"/>
      <c r="L478" s="74"/>
      <c r="M478" s="74"/>
      <c r="N478" s="74"/>
      <c r="O478" s="74"/>
      <c r="P478" s="74"/>
      <c r="Q478" s="74"/>
      <c r="R478" s="74"/>
    </row>
    <row r="479" spans="1:18" s="55" customFormat="1" ht="14.5" x14ac:dyDescent="0.35">
      <c r="A479" s="74" t="s">
        <v>5522</v>
      </c>
      <c r="B479" s="74" t="s">
        <v>4</v>
      </c>
      <c r="C479" s="74">
        <v>6357</v>
      </c>
      <c r="D479" s="76" t="s">
        <v>3571</v>
      </c>
      <c r="E479" s="74" t="s">
        <v>4107</v>
      </c>
      <c r="F479" s="74">
        <v>4898</v>
      </c>
      <c r="G479" s="77" t="s">
        <v>3572</v>
      </c>
      <c r="H479" s="74" t="s">
        <v>4107</v>
      </c>
      <c r="I479" s="75">
        <v>0.42857142857142699</v>
      </c>
      <c r="J479" s="74" t="s">
        <v>3572</v>
      </c>
      <c r="K479" s="74" t="s">
        <v>3265</v>
      </c>
      <c r="L479" s="74" t="s">
        <v>9329</v>
      </c>
      <c r="M479" s="74" t="s">
        <v>9330</v>
      </c>
      <c r="N479" s="74" t="s">
        <v>3266</v>
      </c>
      <c r="O479" s="74" t="s">
        <v>3267</v>
      </c>
      <c r="P479" s="74" t="s">
        <v>8752</v>
      </c>
      <c r="Q479" s="74" t="s">
        <v>8699</v>
      </c>
      <c r="R479" s="74" t="s">
        <v>10667</v>
      </c>
    </row>
    <row r="480" spans="1:18" s="55" customFormat="1" ht="14.5" x14ac:dyDescent="0.35">
      <c r="A480" s="74" t="s">
        <v>5994</v>
      </c>
      <c r="B480" s="74" t="s">
        <v>6</v>
      </c>
      <c r="C480" s="74">
        <v>4271</v>
      </c>
      <c r="D480" s="76" t="s">
        <v>2136</v>
      </c>
      <c r="E480" s="74" t="s">
        <v>4742</v>
      </c>
      <c r="F480" s="74">
        <v>5344</v>
      </c>
      <c r="G480" s="77" t="s">
        <v>2149</v>
      </c>
      <c r="H480" s="74" t="s">
        <v>4749</v>
      </c>
      <c r="I480" s="75">
        <v>0.85658409387222845</v>
      </c>
      <c r="J480" s="74" t="s">
        <v>2149</v>
      </c>
      <c r="K480" s="74" t="s">
        <v>450</v>
      </c>
      <c r="L480" s="74" t="s">
        <v>451</v>
      </c>
      <c r="M480" s="74" t="s">
        <v>9331</v>
      </c>
      <c r="N480" s="74" t="s">
        <v>1327</v>
      </c>
      <c r="O480" s="74" t="s">
        <v>1327</v>
      </c>
      <c r="P480" s="74" t="s">
        <v>8723</v>
      </c>
      <c r="Q480" s="74" t="s">
        <v>8699</v>
      </c>
      <c r="R480" s="74" t="s">
        <v>11181</v>
      </c>
    </row>
    <row r="481" spans="1:18" s="55" customFormat="1" ht="14.5" x14ac:dyDescent="0.35">
      <c r="A481" s="74" t="s">
        <v>11535</v>
      </c>
      <c r="B481" s="74" t="s">
        <v>8</v>
      </c>
      <c r="C481" s="74">
        <v>80415</v>
      </c>
      <c r="D481" s="76" t="s">
        <v>991</v>
      </c>
      <c r="E481" s="74" t="s">
        <v>7471</v>
      </c>
      <c r="F481" s="74">
        <v>80416</v>
      </c>
      <c r="G481" s="77" t="s">
        <v>10510</v>
      </c>
      <c r="H481" s="74" t="s">
        <v>8339</v>
      </c>
      <c r="I481" s="75">
        <v>0</v>
      </c>
      <c r="J481" s="74"/>
      <c r="K481" s="74"/>
      <c r="L481" s="74"/>
      <c r="M481" s="74"/>
      <c r="N481" s="74"/>
      <c r="O481" s="74"/>
      <c r="P481" s="74"/>
      <c r="Q481" s="74"/>
      <c r="R481" s="74"/>
    </row>
    <row r="482" spans="1:18" s="55" customFormat="1" ht="14.5" x14ac:dyDescent="0.35">
      <c r="A482" s="74" t="s">
        <v>7709</v>
      </c>
      <c r="B482" s="74" t="s">
        <v>6</v>
      </c>
      <c r="C482" s="74">
        <v>79204</v>
      </c>
      <c r="D482" s="76" t="s">
        <v>4317</v>
      </c>
      <c r="E482" s="74" t="s">
        <v>3529</v>
      </c>
      <c r="F482" s="74">
        <v>10729</v>
      </c>
      <c r="G482" s="77" t="s">
        <v>4318</v>
      </c>
      <c r="H482" s="74" t="s">
        <v>7453</v>
      </c>
      <c r="I482" s="75">
        <v>0.33939393939393869</v>
      </c>
      <c r="J482" s="74" t="s">
        <v>4318</v>
      </c>
      <c r="K482" s="74" t="s">
        <v>6870</v>
      </c>
      <c r="L482" s="74" t="s">
        <v>8962</v>
      </c>
      <c r="M482" s="74" t="s">
        <v>8963</v>
      </c>
      <c r="N482" s="74" t="s">
        <v>1327</v>
      </c>
      <c r="O482" s="74" t="s">
        <v>1327</v>
      </c>
      <c r="P482" s="74" t="s">
        <v>8709</v>
      </c>
      <c r="Q482" s="74" t="s">
        <v>8699</v>
      </c>
      <c r="R482" s="74" t="s">
        <v>11383</v>
      </c>
    </row>
    <row r="483" spans="1:18" s="55" customFormat="1" ht="14.5" x14ac:dyDescent="0.35">
      <c r="A483" s="74" t="s">
        <v>5593</v>
      </c>
      <c r="B483" s="74" t="s">
        <v>6</v>
      </c>
      <c r="C483" s="74">
        <v>4235</v>
      </c>
      <c r="D483" s="76" t="s">
        <v>3579</v>
      </c>
      <c r="E483" s="74" t="s">
        <v>3507</v>
      </c>
      <c r="F483" s="74">
        <v>4983</v>
      </c>
      <c r="G483" s="77" t="s">
        <v>3651</v>
      </c>
      <c r="H483" s="74" t="s">
        <v>3514</v>
      </c>
      <c r="I483" s="75">
        <v>0.58894511483067313</v>
      </c>
      <c r="J483" s="74" t="s">
        <v>3651</v>
      </c>
      <c r="K483" s="74" t="s">
        <v>601</v>
      </c>
      <c r="L483" s="74" t="s">
        <v>9332</v>
      </c>
      <c r="M483" s="74" t="s">
        <v>9333</v>
      </c>
      <c r="N483" s="74" t="s">
        <v>8485</v>
      </c>
      <c r="O483" s="74" t="s">
        <v>1327</v>
      </c>
      <c r="P483" s="74" t="s">
        <v>8738</v>
      </c>
      <c r="Q483" s="74" t="s">
        <v>8699</v>
      </c>
      <c r="R483" s="74" t="s">
        <v>10739</v>
      </c>
    </row>
    <row r="484" spans="1:18" s="55" customFormat="1" ht="14.5" x14ac:dyDescent="0.35">
      <c r="A484" s="74" t="s">
        <v>5987</v>
      </c>
      <c r="B484" s="74" t="s">
        <v>6</v>
      </c>
      <c r="C484" s="74">
        <v>4271</v>
      </c>
      <c r="D484" s="76" t="s">
        <v>2136</v>
      </c>
      <c r="E484" s="74" t="s">
        <v>4742</v>
      </c>
      <c r="F484" s="74">
        <v>5337</v>
      </c>
      <c r="G484" s="77" t="s">
        <v>2142</v>
      </c>
      <c r="H484" s="74" t="s">
        <v>4750</v>
      </c>
      <c r="I484" s="75">
        <v>0.93086172344689344</v>
      </c>
      <c r="J484" s="74" t="s">
        <v>2142</v>
      </c>
      <c r="K484" s="74" t="s">
        <v>439</v>
      </c>
      <c r="L484" s="74" t="s">
        <v>440</v>
      </c>
      <c r="M484" s="74" t="s">
        <v>9334</v>
      </c>
      <c r="N484" s="74" t="s">
        <v>1327</v>
      </c>
      <c r="O484" s="74" t="s">
        <v>1327</v>
      </c>
      <c r="P484" s="74" t="s">
        <v>8723</v>
      </c>
      <c r="Q484" s="74" t="s">
        <v>8699</v>
      </c>
      <c r="R484" s="74" t="s">
        <v>11174</v>
      </c>
    </row>
    <row r="485" spans="1:18" s="55" customFormat="1" ht="14.5" x14ac:dyDescent="0.35">
      <c r="A485" s="74" t="s">
        <v>6417</v>
      </c>
      <c r="B485" s="74" t="s">
        <v>8</v>
      </c>
      <c r="C485" s="74">
        <v>4403</v>
      </c>
      <c r="D485" s="76" t="s">
        <v>2562</v>
      </c>
      <c r="E485" s="74" t="s">
        <v>4962</v>
      </c>
      <c r="F485" s="74">
        <v>5737</v>
      </c>
      <c r="G485" s="77" t="s">
        <v>2621</v>
      </c>
      <c r="H485" s="74" t="s">
        <v>4979</v>
      </c>
      <c r="I485" s="75">
        <v>0.71906841339155714</v>
      </c>
      <c r="J485" s="74"/>
      <c r="K485" s="74"/>
      <c r="L485" s="74"/>
      <c r="M485" s="74"/>
      <c r="N485" s="74"/>
      <c r="O485" s="74"/>
      <c r="P485" s="74"/>
      <c r="Q485" s="74"/>
      <c r="R485" s="74"/>
    </row>
    <row r="486" spans="1:18" s="55" customFormat="1" ht="14.5" x14ac:dyDescent="0.35">
      <c r="A486" s="74" t="s">
        <v>5506</v>
      </c>
      <c r="B486" s="74" t="s">
        <v>4</v>
      </c>
      <c r="C486" s="74">
        <v>4218</v>
      </c>
      <c r="D486" s="76" t="s">
        <v>1948</v>
      </c>
      <c r="E486" s="74" t="s">
        <v>5112</v>
      </c>
      <c r="F486" s="74">
        <v>4881</v>
      </c>
      <c r="G486" s="77" t="s">
        <v>1949</v>
      </c>
      <c r="H486" s="74" t="s">
        <v>5113</v>
      </c>
      <c r="I486" s="75">
        <v>0.57840236686390489</v>
      </c>
      <c r="J486" s="74" t="s">
        <v>1949</v>
      </c>
      <c r="K486" s="74" t="s">
        <v>1595</v>
      </c>
      <c r="L486" s="74" t="s">
        <v>9335</v>
      </c>
      <c r="M486" s="74" t="s">
        <v>9336</v>
      </c>
      <c r="N486" s="74" t="s">
        <v>1596</v>
      </c>
      <c r="O486" s="74" t="s">
        <v>1597</v>
      </c>
      <c r="P486" s="74" t="s">
        <v>8756</v>
      </c>
      <c r="Q486" s="74" t="s">
        <v>8699</v>
      </c>
      <c r="R486" s="74" t="s">
        <v>10653</v>
      </c>
    </row>
    <row r="487" spans="1:18" s="55" customFormat="1" ht="14.5" x14ac:dyDescent="0.35">
      <c r="A487" s="74" t="s">
        <v>6021</v>
      </c>
      <c r="B487" s="74" t="s">
        <v>6</v>
      </c>
      <c r="C487" s="74">
        <v>4277</v>
      </c>
      <c r="D487" s="76" t="s">
        <v>2182</v>
      </c>
      <c r="E487" s="74" t="s">
        <v>5011</v>
      </c>
      <c r="F487" s="74">
        <v>89592</v>
      </c>
      <c r="G487" s="77" t="s">
        <v>2185</v>
      </c>
      <c r="H487" s="74" t="s">
        <v>5012</v>
      </c>
      <c r="I487" s="75">
        <v>0.84424379232505498</v>
      </c>
      <c r="J487" s="74" t="s">
        <v>2185</v>
      </c>
      <c r="K487" s="74" t="s">
        <v>504</v>
      </c>
      <c r="L487" s="74" t="s">
        <v>9337</v>
      </c>
      <c r="M487" s="74" t="s">
        <v>9338</v>
      </c>
      <c r="N487" s="74" t="s">
        <v>505</v>
      </c>
      <c r="O487" s="74" t="s">
        <v>1327</v>
      </c>
      <c r="P487" s="74" t="s">
        <v>8767</v>
      </c>
      <c r="Q487" s="74" t="s">
        <v>8699</v>
      </c>
      <c r="R487" s="74" t="s">
        <v>11213</v>
      </c>
    </row>
    <row r="488" spans="1:18" s="55" customFormat="1" ht="14.5" x14ac:dyDescent="0.35">
      <c r="A488" s="74" t="s">
        <v>5433</v>
      </c>
      <c r="B488" s="74" t="s">
        <v>1</v>
      </c>
      <c r="C488" s="74">
        <v>4174</v>
      </c>
      <c r="D488" s="76" t="s">
        <v>1816</v>
      </c>
      <c r="E488" s="74" t="s">
        <v>4108</v>
      </c>
      <c r="F488" s="74">
        <v>4773</v>
      </c>
      <c r="G488" s="77" t="s">
        <v>1824</v>
      </c>
      <c r="H488" s="74" t="s">
        <v>4110</v>
      </c>
      <c r="I488" s="75">
        <v>0.83345195729537314</v>
      </c>
      <c r="J488" s="74" t="s">
        <v>1824</v>
      </c>
      <c r="K488" s="74" t="s">
        <v>3034</v>
      </c>
      <c r="L488" s="74" t="s">
        <v>9339</v>
      </c>
      <c r="M488" s="74" t="s">
        <v>9340</v>
      </c>
      <c r="N488" s="74" t="s">
        <v>7161</v>
      </c>
      <c r="O488" s="74" t="s">
        <v>7162</v>
      </c>
      <c r="P488" s="74" t="s">
        <v>8716</v>
      </c>
      <c r="Q488" s="74" t="s">
        <v>8699</v>
      </c>
      <c r="R488" s="74" t="s">
        <v>10597</v>
      </c>
    </row>
    <row r="489" spans="1:18" s="55" customFormat="1" ht="14.5" x14ac:dyDescent="0.35">
      <c r="A489" s="74" t="s">
        <v>6677</v>
      </c>
      <c r="B489" s="74" t="s">
        <v>11</v>
      </c>
      <c r="C489" s="74">
        <v>4487</v>
      </c>
      <c r="D489" s="76" t="s">
        <v>1217</v>
      </c>
      <c r="E489" s="74" t="s">
        <v>4933</v>
      </c>
      <c r="F489" s="74">
        <v>6126</v>
      </c>
      <c r="G489" s="77" t="s">
        <v>1221</v>
      </c>
      <c r="H489" s="74" t="s">
        <v>4934</v>
      </c>
      <c r="I489" s="75">
        <v>0.73100616016427089</v>
      </c>
      <c r="J489" s="74"/>
      <c r="K489" s="74"/>
      <c r="L489" s="74"/>
      <c r="M489" s="74"/>
      <c r="N489" s="74"/>
      <c r="O489" s="74"/>
      <c r="P489" s="74"/>
      <c r="Q489" s="74"/>
      <c r="R489" s="74"/>
    </row>
    <row r="490" spans="1:18" s="55" customFormat="1" ht="14.5" x14ac:dyDescent="0.35">
      <c r="A490" s="74" t="s">
        <v>5756</v>
      </c>
      <c r="B490" s="74" t="s">
        <v>6</v>
      </c>
      <c r="C490" s="74">
        <v>4242</v>
      </c>
      <c r="D490" s="76" t="s">
        <v>3816</v>
      </c>
      <c r="E490" s="74" t="s">
        <v>6761</v>
      </c>
      <c r="F490" s="74">
        <v>5126</v>
      </c>
      <c r="G490" s="77" t="s">
        <v>3834</v>
      </c>
      <c r="H490" s="74" t="s">
        <v>4688</v>
      </c>
      <c r="I490" s="75">
        <v>0.52910052910052807</v>
      </c>
      <c r="J490" s="74" t="s">
        <v>3834</v>
      </c>
      <c r="K490" s="74" t="s">
        <v>2096</v>
      </c>
      <c r="L490" s="74" t="s">
        <v>2097</v>
      </c>
      <c r="M490" s="74" t="s">
        <v>9341</v>
      </c>
      <c r="N490" s="74" t="s">
        <v>1327</v>
      </c>
      <c r="O490" s="74" t="s">
        <v>1327</v>
      </c>
      <c r="P490" s="74" t="s">
        <v>8709</v>
      </c>
      <c r="Q490" s="74" t="s">
        <v>8699</v>
      </c>
      <c r="R490" s="74" t="s">
        <v>10916</v>
      </c>
    </row>
    <row r="491" spans="1:18" s="55" customFormat="1" ht="14.5" x14ac:dyDescent="0.35">
      <c r="A491" s="74" t="s">
        <v>8070</v>
      </c>
      <c r="B491" s="74" t="s">
        <v>6</v>
      </c>
      <c r="C491" s="74">
        <v>4242</v>
      </c>
      <c r="D491" s="76" t="s">
        <v>3816</v>
      </c>
      <c r="E491" s="74" t="s">
        <v>6761</v>
      </c>
      <c r="F491" s="74">
        <v>92892</v>
      </c>
      <c r="G491" s="77" t="s">
        <v>8071</v>
      </c>
      <c r="H491" s="74" t="s">
        <v>8072</v>
      </c>
      <c r="I491" s="75">
        <v>0.12549019607843132</v>
      </c>
      <c r="J491" s="74" t="s">
        <v>8071</v>
      </c>
      <c r="K491" s="74" t="s">
        <v>8073</v>
      </c>
      <c r="L491" s="74" t="s">
        <v>9342</v>
      </c>
      <c r="M491" s="74" t="s">
        <v>9343</v>
      </c>
      <c r="N491" s="74" t="s">
        <v>8074</v>
      </c>
      <c r="O491" s="74" t="s">
        <v>1327</v>
      </c>
      <c r="P491" s="74" t="s">
        <v>8803</v>
      </c>
      <c r="Q491" s="74" t="s">
        <v>8699</v>
      </c>
      <c r="R491" s="74" t="s">
        <v>10938</v>
      </c>
    </row>
    <row r="492" spans="1:18" s="55" customFormat="1" ht="14.5" x14ac:dyDescent="0.35">
      <c r="A492" s="74" t="s">
        <v>5498</v>
      </c>
      <c r="B492" s="74" t="s">
        <v>3</v>
      </c>
      <c r="C492" s="74">
        <v>4211</v>
      </c>
      <c r="D492" s="76" t="s">
        <v>1929</v>
      </c>
      <c r="E492" s="74" t="s">
        <v>4533</v>
      </c>
      <c r="F492" s="74">
        <v>81122</v>
      </c>
      <c r="G492" s="77" t="s">
        <v>1931</v>
      </c>
      <c r="H492" s="74" t="s">
        <v>4534</v>
      </c>
      <c r="I492" s="75">
        <v>0.74094707520891345</v>
      </c>
      <c r="J492" s="74" t="s">
        <v>1931</v>
      </c>
      <c r="K492" s="74" t="s">
        <v>1575</v>
      </c>
      <c r="L492" s="74" t="s">
        <v>1573</v>
      </c>
      <c r="M492" s="74" t="s">
        <v>9344</v>
      </c>
      <c r="N492" s="74" t="s">
        <v>1574</v>
      </c>
      <c r="O492" s="74" t="s">
        <v>1576</v>
      </c>
      <c r="P492" s="74" t="s">
        <v>8739</v>
      </c>
      <c r="Q492" s="74" t="s">
        <v>8699</v>
      </c>
      <c r="R492" s="74" t="s">
        <v>10647</v>
      </c>
    </row>
    <row r="493" spans="1:18" s="55" customFormat="1" ht="14.5" x14ac:dyDescent="0.35">
      <c r="A493" s="74" t="s">
        <v>8075</v>
      </c>
      <c r="B493" s="74" t="s">
        <v>6</v>
      </c>
      <c r="C493" s="74">
        <v>4242</v>
      </c>
      <c r="D493" s="76" t="s">
        <v>3816</v>
      </c>
      <c r="E493" s="74" t="s">
        <v>6761</v>
      </c>
      <c r="F493" s="74">
        <v>92891</v>
      </c>
      <c r="G493" s="77" t="s">
        <v>8076</v>
      </c>
      <c r="H493" s="74" t="s">
        <v>8077</v>
      </c>
      <c r="I493" s="75">
        <v>0.16349384098544201</v>
      </c>
      <c r="J493" s="74" t="s">
        <v>8076</v>
      </c>
      <c r="K493" s="74" t="s">
        <v>8078</v>
      </c>
      <c r="L493" s="74" t="s">
        <v>9345</v>
      </c>
      <c r="M493" s="74" t="s">
        <v>9346</v>
      </c>
      <c r="N493" s="74" t="s">
        <v>8079</v>
      </c>
      <c r="O493" s="74" t="s">
        <v>1327</v>
      </c>
      <c r="P493" s="74" t="s">
        <v>8803</v>
      </c>
      <c r="Q493" s="74" t="s">
        <v>8699</v>
      </c>
      <c r="R493" s="74" t="s">
        <v>10932</v>
      </c>
    </row>
    <row r="494" spans="1:18" s="55" customFormat="1" ht="14.5" x14ac:dyDescent="0.35">
      <c r="A494" s="74" t="s">
        <v>6375</v>
      </c>
      <c r="B494" s="74" t="s">
        <v>8</v>
      </c>
      <c r="C494" s="74">
        <v>4403</v>
      </c>
      <c r="D494" s="76" t="s">
        <v>2562</v>
      </c>
      <c r="E494" s="74" t="s">
        <v>4962</v>
      </c>
      <c r="F494" s="74">
        <v>5674</v>
      </c>
      <c r="G494" s="77" t="s">
        <v>2577</v>
      </c>
      <c r="H494" s="74" t="s">
        <v>4980</v>
      </c>
      <c r="I494" s="75">
        <v>0.79881656804733703</v>
      </c>
      <c r="J494" s="74"/>
      <c r="K494" s="74"/>
      <c r="L494" s="74"/>
      <c r="M494" s="74"/>
      <c r="N494" s="74"/>
      <c r="O494" s="74"/>
      <c r="P494" s="74"/>
      <c r="Q494" s="74"/>
      <c r="R494" s="74"/>
    </row>
    <row r="495" spans="1:18" s="55" customFormat="1" ht="14.5" x14ac:dyDescent="0.35">
      <c r="A495" s="74" t="s">
        <v>6061</v>
      </c>
      <c r="B495" s="74" t="s">
        <v>6</v>
      </c>
      <c r="C495" s="74">
        <v>4281</v>
      </c>
      <c r="D495" s="76" t="s">
        <v>2227</v>
      </c>
      <c r="E495" s="74" t="s">
        <v>3113</v>
      </c>
      <c r="F495" s="74">
        <v>85843</v>
      </c>
      <c r="G495" s="77" t="s">
        <v>2231</v>
      </c>
      <c r="H495" s="74" t="s">
        <v>3117</v>
      </c>
      <c r="I495" s="75">
        <v>0.46658097686375249</v>
      </c>
      <c r="J495" s="74" t="s">
        <v>2231</v>
      </c>
      <c r="K495" s="74" t="s">
        <v>1445</v>
      </c>
      <c r="L495" s="74" t="s">
        <v>8239</v>
      </c>
      <c r="M495" s="74" t="s">
        <v>8967</v>
      </c>
      <c r="N495" s="74" t="s">
        <v>1446</v>
      </c>
      <c r="O495" s="74" t="s">
        <v>1327</v>
      </c>
      <c r="P495" s="74" t="s">
        <v>10561</v>
      </c>
      <c r="Q495" s="74" t="s">
        <v>8699</v>
      </c>
      <c r="R495" s="74" t="s">
        <v>11247</v>
      </c>
    </row>
    <row r="496" spans="1:18" s="55" customFormat="1" ht="14.5" x14ac:dyDescent="0.35">
      <c r="A496" s="74" t="s">
        <v>6481</v>
      </c>
      <c r="B496" s="74" t="s">
        <v>8</v>
      </c>
      <c r="C496" s="74">
        <v>4407</v>
      </c>
      <c r="D496" s="76" t="s">
        <v>2693</v>
      </c>
      <c r="E496" s="74" t="s">
        <v>4170</v>
      </c>
      <c r="F496" s="74">
        <v>5812</v>
      </c>
      <c r="G496" s="77" t="s">
        <v>2696</v>
      </c>
      <c r="H496" s="74" t="s">
        <v>4175</v>
      </c>
      <c r="I496" s="75">
        <v>0.94169611307420398</v>
      </c>
      <c r="J496" s="74"/>
      <c r="K496" s="74"/>
      <c r="L496" s="74"/>
      <c r="M496" s="74"/>
      <c r="N496" s="74"/>
      <c r="O496" s="74"/>
      <c r="P496" s="74"/>
      <c r="Q496" s="74"/>
      <c r="R496" s="74"/>
    </row>
    <row r="497" spans="1:18" s="55" customFormat="1" ht="14.5" x14ac:dyDescent="0.35">
      <c r="A497" s="74" t="s">
        <v>5523</v>
      </c>
      <c r="B497" s="74" t="s">
        <v>5</v>
      </c>
      <c r="C497" s="74">
        <v>4228</v>
      </c>
      <c r="D497" s="76" t="s">
        <v>3573</v>
      </c>
      <c r="E497" s="74" t="s">
        <v>4117</v>
      </c>
      <c r="F497" s="74">
        <v>4902</v>
      </c>
      <c r="G497" s="77" t="s">
        <v>3574</v>
      </c>
      <c r="H497" s="74" t="s">
        <v>4118</v>
      </c>
      <c r="I497" s="75">
        <v>0.69776119402984993</v>
      </c>
      <c r="J497" s="74" t="s">
        <v>3574</v>
      </c>
      <c r="K497" s="74" t="s">
        <v>3268</v>
      </c>
      <c r="L497" s="74" t="s">
        <v>3270</v>
      </c>
      <c r="M497" s="74" t="s">
        <v>9347</v>
      </c>
      <c r="N497" s="74" t="s">
        <v>1327</v>
      </c>
      <c r="O497" s="74" t="s">
        <v>1327</v>
      </c>
      <c r="P497" s="74" t="s">
        <v>8717</v>
      </c>
      <c r="Q497" s="74" t="s">
        <v>8699</v>
      </c>
      <c r="R497" s="74" t="s">
        <v>10668</v>
      </c>
    </row>
    <row r="498" spans="1:18" s="55" customFormat="1" ht="14.5" x14ac:dyDescent="0.35">
      <c r="A498" s="74" t="s">
        <v>5524</v>
      </c>
      <c r="B498" s="74" t="s">
        <v>5</v>
      </c>
      <c r="C498" s="74">
        <v>4228</v>
      </c>
      <c r="D498" s="76" t="s">
        <v>3573</v>
      </c>
      <c r="E498" s="74" t="s">
        <v>4117</v>
      </c>
      <c r="F498" s="74">
        <v>4903</v>
      </c>
      <c r="G498" s="77" t="s">
        <v>3575</v>
      </c>
      <c r="H498" s="74" t="s">
        <v>4119</v>
      </c>
      <c r="I498" s="75">
        <v>0.47826086956521602</v>
      </c>
      <c r="J498" s="74" t="s">
        <v>3575</v>
      </c>
      <c r="K498" s="74" t="s">
        <v>3269</v>
      </c>
      <c r="L498" s="74" t="s">
        <v>3270</v>
      </c>
      <c r="M498" s="74" t="s">
        <v>9347</v>
      </c>
      <c r="N498" s="74" t="s">
        <v>1327</v>
      </c>
      <c r="O498" s="74" t="s">
        <v>1327</v>
      </c>
      <c r="P498" s="74" t="s">
        <v>8717</v>
      </c>
      <c r="Q498" s="74" t="s">
        <v>8699</v>
      </c>
      <c r="R498" s="74" t="s">
        <v>10668</v>
      </c>
    </row>
    <row r="499" spans="1:18" s="55" customFormat="1" ht="14.5" x14ac:dyDescent="0.35">
      <c r="A499" s="74" t="s">
        <v>6376</v>
      </c>
      <c r="B499" s="74" t="s">
        <v>8</v>
      </c>
      <c r="C499" s="74">
        <v>4403</v>
      </c>
      <c r="D499" s="76" t="s">
        <v>2562</v>
      </c>
      <c r="E499" s="74" t="s">
        <v>4962</v>
      </c>
      <c r="F499" s="74">
        <v>5676</v>
      </c>
      <c r="G499" s="77" t="s">
        <v>2578</v>
      </c>
      <c r="H499" s="74" t="s">
        <v>4981</v>
      </c>
      <c r="I499" s="75">
        <v>0.55197132616487399</v>
      </c>
      <c r="J499" s="74"/>
      <c r="K499" s="74"/>
      <c r="L499" s="74"/>
      <c r="M499" s="74"/>
      <c r="N499" s="74"/>
      <c r="O499" s="74"/>
      <c r="P499" s="74"/>
      <c r="Q499" s="74"/>
      <c r="R499" s="74"/>
    </row>
    <row r="500" spans="1:18" s="55" customFormat="1" ht="14.5" x14ac:dyDescent="0.35">
      <c r="A500" s="74" t="s">
        <v>6138</v>
      </c>
      <c r="B500" s="74" t="s">
        <v>6</v>
      </c>
      <c r="C500" s="74">
        <v>7291</v>
      </c>
      <c r="D500" s="76" t="s">
        <v>2313</v>
      </c>
      <c r="E500" s="74" t="s">
        <v>3496</v>
      </c>
      <c r="F500" s="74">
        <v>89614</v>
      </c>
      <c r="G500" s="77" t="s">
        <v>2315</v>
      </c>
      <c r="H500" s="74" t="s">
        <v>4843</v>
      </c>
      <c r="I500" s="75">
        <v>1</v>
      </c>
      <c r="J500" s="74"/>
      <c r="K500" s="74"/>
      <c r="L500" s="74"/>
      <c r="M500" s="74"/>
      <c r="N500" s="74"/>
      <c r="O500" s="74"/>
      <c r="P500" s="74"/>
      <c r="Q500" s="74"/>
      <c r="R500" s="74"/>
    </row>
    <row r="501" spans="1:18" s="55" customFormat="1" ht="14.5" x14ac:dyDescent="0.35">
      <c r="A501" s="74" t="s">
        <v>5778</v>
      </c>
      <c r="B501" s="74" t="s">
        <v>6</v>
      </c>
      <c r="C501" s="74">
        <v>4243</v>
      </c>
      <c r="D501" s="76" t="s">
        <v>3857</v>
      </c>
      <c r="E501" s="74" t="s">
        <v>4120</v>
      </c>
      <c r="F501" s="74">
        <v>5128</v>
      </c>
      <c r="G501" s="77" t="s">
        <v>3858</v>
      </c>
      <c r="H501" s="74" t="s">
        <v>4763</v>
      </c>
      <c r="I501" s="75">
        <v>0.74534769833496517</v>
      </c>
      <c r="J501" s="74" t="s">
        <v>3858</v>
      </c>
      <c r="K501" s="74" t="s">
        <v>804</v>
      </c>
      <c r="L501" s="74" t="s">
        <v>9348</v>
      </c>
      <c r="M501" s="74" t="s">
        <v>9349</v>
      </c>
      <c r="N501" s="74" t="s">
        <v>7163</v>
      </c>
      <c r="O501" s="74" t="s">
        <v>7164</v>
      </c>
      <c r="P501" s="74" t="s">
        <v>8790</v>
      </c>
      <c r="Q501" s="74" t="s">
        <v>8699</v>
      </c>
      <c r="R501" s="74" t="s">
        <v>10939</v>
      </c>
    </row>
    <row r="502" spans="1:18" s="55" customFormat="1" ht="14.5" x14ac:dyDescent="0.35">
      <c r="A502" s="74" t="s">
        <v>5793</v>
      </c>
      <c r="B502" s="74" t="s">
        <v>6</v>
      </c>
      <c r="C502" s="74">
        <v>4243</v>
      </c>
      <c r="D502" s="76" t="s">
        <v>3857</v>
      </c>
      <c r="E502" s="74" t="s">
        <v>4120</v>
      </c>
      <c r="F502" s="74">
        <v>5133</v>
      </c>
      <c r="G502" s="77" t="s">
        <v>3873</v>
      </c>
      <c r="H502" s="74" t="s">
        <v>4764</v>
      </c>
      <c r="I502" s="75">
        <v>0.67234042553191409</v>
      </c>
      <c r="J502" s="74" t="s">
        <v>3873</v>
      </c>
      <c r="K502" s="74" t="s">
        <v>827</v>
      </c>
      <c r="L502" s="74" t="s">
        <v>9350</v>
      </c>
      <c r="M502" s="74" t="s">
        <v>9351</v>
      </c>
      <c r="N502" s="74" t="s">
        <v>1327</v>
      </c>
      <c r="O502" s="74" t="s">
        <v>1327</v>
      </c>
      <c r="P502" s="74" t="s">
        <v>8790</v>
      </c>
      <c r="Q502" s="74" t="s">
        <v>8699</v>
      </c>
      <c r="R502" s="74" t="s">
        <v>10958</v>
      </c>
    </row>
    <row r="503" spans="1:18" s="55" customFormat="1" ht="14.5" x14ac:dyDescent="0.35">
      <c r="A503" s="74" t="s">
        <v>5476</v>
      </c>
      <c r="B503" s="74" t="s">
        <v>2</v>
      </c>
      <c r="C503" s="74">
        <v>4197</v>
      </c>
      <c r="D503" s="76" t="s">
        <v>1889</v>
      </c>
      <c r="E503" s="74" t="s">
        <v>7630</v>
      </c>
      <c r="F503" s="74">
        <v>4834</v>
      </c>
      <c r="G503" s="77" t="s">
        <v>1891</v>
      </c>
      <c r="H503" s="74" t="s">
        <v>4955</v>
      </c>
      <c r="I503" s="75">
        <v>0</v>
      </c>
      <c r="J503" s="74" t="s">
        <v>1891</v>
      </c>
      <c r="K503" s="74" t="s">
        <v>1548</v>
      </c>
      <c r="L503" s="74" t="s">
        <v>1549</v>
      </c>
      <c r="M503" s="74" t="s">
        <v>9352</v>
      </c>
      <c r="N503" s="74" t="s">
        <v>1327</v>
      </c>
      <c r="O503" s="74" t="s">
        <v>1327</v>
      </c>
      <c r="P503" s="74" t="s">
        <v>8814</v>
      </c>
      <c r="Q503" s="74" t="s">
        <v>8699</v>
      </c>
      <c r="R503" s="74" t="s">
        <v>10640</v>
      </c>
    </row>
    <row r="504" spans="1:18" s="55" customFormat="1" ht="14.5" x14ac:dyDescent="0.35">
      <c r="A504" s="74" t="s">
        <v>6463</v>
      </c>
      <c r="B504" s="74" t="s">
        <v>8</v>
      </c>
      <c r="C504" s="74">
        <v>4406</v>
      </c>
      <c r="D504" s="76" t="s">
        <v>2672</v>
      </c>
      <c r="E504" s="74" t="s">
        <v>5179</v>
      </c>
      <c r="F504" s="74">
        <v>5796</v>
      </c>
      <c r="G504" s="77" t="s">
        <v>2677</v>
      </c>
      <c r="H504" s="74" t="s">
        <v>4906</v>
      </c>
      <c r="I504" s="75">
        <v>0.97459584295611934</v>
      </c>
      <c r="J504" s="74"/>
      <c r="K504" s="74"/>
      <c r="L504" s="74"/>
      <c r="M504" s="74"/>
      <c r="N504" s="74"/>
      <c r="O504" s="74"/>
      <c r="P504" s="74"/>
      <c r="Q504" s="74"/>
      <c r="R504" s="74"/>
    </row>
    <row r="505" spans="1:18" s="55" customFormat="1" ht="14.5" x14ac:dyDescent="0.35">
      <c r="A505" s="74" t="s">
        <v>6190</v>
      </c>
      <c r="B505" s="74" t="s">
        <v>6</v>
      </c>
      <c r="C505" s="74">
        <v>89850</v>
      </c>
      <c r="D505" s="76" t="s">
        <v>2412</v>
      </c>
      <c r="E505" s="74" t="s">
        <v>7490</v>
      </c>
      <c r="F505" s="74">
        <v>89851</v>
      </c>
      <c r="G505" s="77" t="s">
        <v>2413</v>
      </c>
      <c r="H505" s="74" t="s">
        <v>3290</v>
      </c>
      <c r="I505" s="75">
        <v>0.43053645116918804</v>
      </c>
      <c r="J505" s="74" t="s">
        <v>2413</v>
      </c>
      <c r="K505" s="74" t="s">
        <v>1606</v>
      </c>
      <c r="L505" s="74" t="s">
        <v>9353</v>
      </c>
      <c r="M505" s="74" t="s">
        <v>9354</v>
      </c>
      <c r="N505" s="74" t="s">
        <v>1605</v>
      </c>
      <c r="O505" s="74" t="s">
        <v>539</v>
      </c>
      <c r="P505" s="74" t="s">
        <v>8751</v>
      </c>
      <c r="Q505" s="74" t="s">
        <v>8699</v>
      </c>
      <c r="R505" s="74" t="s">
        <v>11324</v>
      </c>
    </row>
    <row r="506" spans="1:18" s="55" customFormat="1" ht="14.5" x14ac:dyDescent="0.35">
      <c r="A506" s="74" t="s">
        <v>6172</v>
      </c>
      <c r="B506" s="74" t="s">
        <v>6</v>
      </c>
      <c r="C506" s="74">
        <v>91170</v>
      </c>
      <c r="D506" s="76" t="s">
        <v>47</v>
      </c>
      <c r="E506" s="74" t="s">
        <v>8080</v>
      </c>
      <c r="F506" s="74">
        <v>91171</v>
      </c>
      <c r="G506" s="77" t="s">
        <v>46</v>
      </c>
      <c r="H506" s="74" t="s">
        <v>5221</v>
      </c>
      <c r="I506" s="75">
        <v>0.80564263322883933</v>
      </c>
      <c r="J506" s="74" t="s">
        <v>46</v>
      </c>
      <c r="K506" s="74" t="s">
        <v>540</v>
      </c>
      <c r="L506" s="74" t="s">
        <v>9353</v>
      </c>
      <c r="M506" s="74" t="s">
        <v>9354</v>
      </c>
      <c r="N506" s="74" t="s">
        <v>538</v>
      </c>
      <c r="O506" s="74" t="s">
        <v>1327</v>
      </c>
      <c r="P506" s="74" t="s">
        <v>8751</v>
      </c>
      <c r="Q506" s="74" t="s">
        <v>8699</v>
      </c>
      <c r="R506" s="74" t="s">
        <v>11324</v>
      </c>
    </row>
    <row r="507" spans="1:18" s="55" customFormat="1" ht="14.5" x14ac:dyDescent="0.35">
      <c r="A507" s="74" t="s">
        <v>7941</v>
      </c>
      <c r="B507" s="74" t="s">
        <v>6</v>
      </c>
      <c r="C507" s="74">
        <v>91938</v>
      </c>
      <c r="D507" s="76" t="s">
        <v>7420</v>
      </c>
      <c r="E507" s="74" t="s">
        <v>8081</v>
      </c>
      <c r="F507" s="74">
        <v>92563</v>
      </c>
      <c r="G507" s="77" t="s">
        <v>7418</v>
      </c>
      <c r="H507" s="74" t="s">
        <v>7786</v>
      </c>
      <c r="I507" s="75">
        <v>0.93639575971731404</v>
      </c>
      <c r="J507" s="74" t="s">
        <v>7418</v>
      </c>
      <c r="K507" s="74" t="s">
        <v>7165</v>
      </c>
      <c r="L507" s="74" t="s">
        <v>7166</v>
      </c>
      <c r="M507" s="74" t="s">
        <v>9355</v>
      </c>
      <c r="N507" s="74" t="s">
        <v>8082</v>
      </c>
      <c r="O507" s="74" t="s">
        <v>8083</v>
      </c>
      <c r="P507" s="74" t="s">
        <v>8751</v>
      </c>
      <c r="Q507" s="74" t="s">
        <v>8699</v>
      </c>
      <c r="R507" s="74" t="s">
        <v>11332</v>
      </c>
    </row>
    <row r="508" spans="1:18" s="55" customFormat="1" ht="14.5" x14ac:dyDescent="0.35">
      <c r="A508" s="74" t="s">
        <v>7942</v>
      </c>
      <c r="B508" s="74" t="s">
        <v>6</v>
      </c>
      <c r="C508" s="74">
        <v>91939</v>
      </c>
      <c r="D508" s="76" t="s">
        <v>7421</v>
      </c>
      <c r="E508" s="74" t="s">
        <v>8354</v>
      </c>
      <c r="F508" s="74">
        <v>92601</v>
      </c>
      <c r="G508" s="77" t="s">
        <v>7419</v>
      </c>
      <c r="H508" s="74" t="s">
        <v>7787</v>
      </c>
      <c r="I508" s="75">
        <v>0.92929292929292917</v>
      </c>
      <c r="J508" s="74" t="s">
        <v>7419</v>
      </c>
      <c r="K508" s="74" t="s">
        <v>7167</v>
      </c>
      <c r="L508" s="74" t="s">
        <v>9356</v>
      </c>
      <c r="M508" s="74" t="s">
        <v>9357</v>
      </c>
      <c r="N508" s="74" t="s">
        <v>7168</v>
      </c>
      <c r="O508" s="74" t="s">
        <v>1327</v>
      </c>
      <c r="P508" s="74" t="s">
        <v>8738</v>
      </c>
      <c r="Q508" s="74" t="s">
        <v>8699</v>
      </c>
      <c r="R508" s="74" t="s">
        <v>11333</v>
      </c>
    </row>
    <row r="509" spans="1:18" s="55" customFormat="1" ht="14.5" x14ac:dyDescent="0.35">
      <c r="A509" s="74" t="s">
        <v>5712</v>
      </c>
      <c r="B509" s="74" t="s">
        <v>6</v>
      </c>
      <c r="C509" s="74">
        <v>4241</v>
      </c>
      <c r="D509" s="76" t="s">
        <v>3782</v>
      </c>
      <c r="E509" s="74" t="s">
        <v>2833</v>
      </c>
      <c r="F509" s="74">
        <v>5078</v>
      </c>
      <c r="G509" s="77" t="s">
        <v>3785</v>
      </c>
      <c r="H509" s="74" t="s">
        <v>2842</v>
      </c>
      <c r="I509" s="75">
        <v>0.59477124183006502</v>
      </c>
      <c r="J509" s="74" t="s">
        <v>3785</v>
      </c>
      <c r="K509" s="74" t="s">
        <v>2006</v>
      </c>
      <c r="L509" s="74" t="s">
        <v>9358</v>
      </c>
      <c r="M509" s="74" t="s">
        <v>9359</v>
      </c>
      <c r="N509" s="74" t="s">
        <v>2007</v>
      </c>
      <c r="O509" s="74" t="s">
        <v>1327</v>
      </c>
      <c r="P509" s="74" t="s">
        <v>8751</v>
      </c>
      <c r="Q509" s="74" t="s">
        <v>8699</v>
      </c>
      <c r="R509" s="74" t="s">
        <v>10869</v>
      </c>
    </row>
    <row r="510" spans="1:18" s="55" customFormat="1" ht="14.5" x14ac:dyDescent="0.35">
      <c r="A510" s="74" t="s">
        <v>5579</v>
      </c>
      <c r="B510" s="74" t="s">
        <v>6</v>
      </c>
      <c r="C510" s="74">
        <v>4235</v>
      </c>
      <c r="D510" s="76" t="s">
        <v>3579</v>
      </c>
      <c r="E510" s="74" t="s">
        <v>3507</v>
      </c>
      <c r="F510" s="74">
        <v>4967</v>
      </c>
      <c r="G510" s="77" t="s">
        <v>3637</v>
      </c>
      <c r="H510" s="74" t="s">
        <v>1704</v>
      </c>
      <c r="I510" s="75">
        <v>0.149867374005305</v>
      </c>
      <c r="J510" s="74" t="s">
        <v>3637</v>
      </c>
      <c r="K510" s="74" t="s">
        <v>1686</v>
      </c>
      <c r="L510" s="74" t="s">
        <v>8486</v>
      </c>
      <c r="M510" s="74" t="s">
        <v>6830</v>
      </c>
      <c r="N510" s="74" t="s">
        <v>8487</v>
      </c>
      <c r="O510" s="74" t="s">
        <v>1331</v>
      </c>
      <c r="P510" s="74" t="s">
        <v>8738</v>
      </c>
      <c r="Q510" s="74" t="s">
        <v>8699</v>
      </c>
      <c r="R510" s="74" t="s">
        <v>10723</v>
      </c>
    </row>
    <row r="511" spans="1:18" s="55" customFormat="1" ht="14.5" x14ac:dyDescent="0.35">
      <c r="A511" s="74" t="s">
        <v>6273</v>
      </c>
      <c r="B511" s="74" t="s">
        <v>6</v>
      </c>
      <c r="C511" s="74">
        <v>4320</v>
      </c>
      <c r="D511" s="76" t="s">
        <v>2463</v>
      </c>
      <c r="E511" s="74" t="s">
        <v>4873</v>
      </c>
      <c r="F511" s="74">
        <v>81172</v>
      </c>
      <c r="G511" s="77" t="s">
        <v>4329</v>
      </c>
      <c r="H511" s="74" t="s">
        <v>4874</v>
      </c>
      <c r="I511" s="75">
        <v>0.8286852589641428</v>
      </c>
      <c r="J511" s="74"/>
      <c r="K511" s="74"/>
      <c r="L511" s="74"/>
      <c r="M511" s="74"/>
      <c r="N511" s="74"/>
      <c r="O511" s="74"/>
      <c r="P511" s="74"/>
      <c r="Q511" s="74"/>
      <c r="R511" s="74"/>
    </row>
    <row r="512" spans="1:18" s="55" customFormat="1" ht="14.5" x14ac:dyDescent="0.35">
      <c r="A512" s="74" t="s">
        <v>5596</v>
      </c>
      <c r="B512" s="74" t="s">
        <v>6</v>
      </c>
      <c r="C512" s="74">
        <v>4235</v>
      </c>
      <c r="D512" s="76" t="s">
        <v>3579</v>
      </c>
      <c r="E512" s="74" t="s">
        <v>3507</v>
      </c>
      <c r="F512" s="74">
        <v>78932</v>
      </c>
      <c r="G512" s="77" t="s">
        <v>3654</v>
      </c>
      <c r="H512" s="74" t="s">
        <v>3515</v>
      </c>
      <c r="I512" s="75">
        <v>0.7218934911242596</v>
      </c>
      <c r="J512" s="74" t="s">
        <v>3654</v>
      </c>
      <c r="K512" s="74" t="s">
        <v>604</v>
      </c>
      <c r="L512" s="74" t="s">
        <v>9360</v>
      </c>
      <c r="M512" s="74" t="s">
        <v>9361</v>
      </c>
      <c r="N512" s="74" t="s">
        <v>8488</v>
      </c>
      <c r="O512" s="74" t="s">
        <v>1327</v>
      </c>
      <c r="P512" s="74" t="s">
        <v>8738</v>
      </c>
      <c r="Q512" s="74" t="s">
        <v>8699</v>
      </c>
      <c r="R512" s="74" t="s">
        <v>10729</v>
      </c>
    </row>
    <row r="513" spans="1:18" s="55" customFormat="1" ht="14.5" x14ac:dyDescent="0.35">
      <c r="A513" s="74" t="s">
        <v>11510</v>
      </c>
      <c r="B513" s="74" t="s">
        <v>6</v>
      </c>
      <c r="C513" s="74">
        <v>4240</v>
      </c>
      <c r="D513" s="76" t="s">
        <v>3741</v>
      </c>
      <c r="E513" s="74" t="s">
        <v>5144</v>
      </c>
      <c r="F513" s="74">
        <v>5046</v>
      </c>
      <c r="G513" s="77" t="s">
        <v>3745</v>
      </c>
      <c r="H513" s="74" t="s">
        <v>10541</v>
      </c>
      <c r="I513" s="75">
        <v>0.4538152610441763</v>
      </c>
      <c r="J513" s="74" t="s">
        <v>3745</v>
      </c>
      <c r="K513" s="74" t="s">
        <v>8489</v>
      </c>
      <c r="L513" s="74" t="s">
        <v>9364</v>
      </c>
      <c r="M513" s="74" t="s">
        <v>9365</v>
      </c>
      <c r="N513" s="74" t="s">
        <v>1327</v>
      </c>
      <c r="O513" s="74" t="s">
        <v>1327</v>
      </c>
      <c r="P513" s="74" t="s">
        <v>8758</v>
      </c>
      <c r="Q513" s="74" t="s">
        <v>8699</v>
      </c>
      <c r="R513" s="74" t="s">
        <v>10826</v>
      </c>
    </row>
    <row r="514" spans="1:18" s="55" customFormat="1" ht="14.5" x14ac:dyDescent="0.35">
      <c r="A514" s="74" t="s">
        <v>5719</v>
      </c>
      <c r="B514" s="74" t="s">
        <v>6</v>
      </c>
      <c r="C514" s="74">
        <v>4241</v>
      </c>
      <c r="D514" s="76" t="s">
        <v>3782</v>
      </c>
      <c r="E514" s="74" t="s">
        <v>2833</v>
      </c>
      <c r="F514" s="74">
        <v>80055</v>
      </c>
      <c r="G514" s="77" t="s">
        <v>3792</v>
      </c>
      <c r="H514" s="74" t="s">
        <v>3460</v>
      </c>
      <c r="I514" s="75">
        <v>0.87015945330296007</v>
      </c>
      <c r="J514" s="74" t="s">
        <v>3792</v>
      </c>
      <c r="K514" s="74" t="s">
        <v>2023</v>
      </c>
      <c r="L514" s="74" t="s">
        <v>9366</v>
      </c>
      <c r="M514" s="74" t="s">
        <v>9367</v>
      </c>
      <c r="N514" s="74" t="s">
        <v>2024</v>
      </c>
      <c r="O514" s="74" t="s">
        <v>1327</v>
      </c>
      <c r="P514" s="74" t="s">
        <v>8751</v>
      </c>
      <c r="Q514" s="74" t="s">
        <v>8699</v>
      </c>
      <c r="R514" s="74" t="s">
        <v>10876</v>
      </c>
    </row>
    <row r="515" spans="1:18" s="55" customFormat="1" ht="14.5" x14ac:dyDescent="0.35">
      <c r="A515" s="74" t="s">
        <v>5726</v>
      </c>
      <c r="B515" s="74" t="s">
        <v>6</v>
      </c>
      <c r="C515" s="74">
        <v>4241</v>
      </c>
      <c r="D515" s="76" t="s">
        <v>3782</v>
      </c>
      <c r="E515" s="74" t="s">
        <v>2833</v>
      </c>
      <c r="F515" s="74">
        <v>5093</v>
      </c>
      <c r="G515" s="77" t="s">
        <v>3799</v>
      </c>
      <c r="H515" s="74" t="s">
        <v>2843</v>
      </c>
      <c r="I515" s="75">
        <v>0.83006535947712301</v>
      </c>
      <c r="J515" s="74" t="s">
        <v>3799</v>
      </c>
      <c r="K515" s="74" t="s">
        <v>2041</v>
      </c>
      <c r="L515" s="74" t="s">
        <v>9366</v>
      </c>
      <c r="M515" s="74" t="s">
        <v>9367</v>
      </c>
      <c r="N515" s="74" t="s">
        <v>2042</v>
      </c>
      <c r="O515" s="74" t="s">
        <v>1327</v>
      </c>
      <c r="P515" s="74" t="s">
        <v>8751</v>
      </c>
      <c r="Q515" s="74" t="s">
        <v>8699</v>
      </c>
      <c r="R515" s="74" t="s">
        <v>10876</v>
      </c>
    </row>
    <row r="516" spans="1:18" s="55" customFormat="1" ht="14.5" x14ac:dyDescent="0.35">
      <c r="A516" s="74" t="s">
        <v>6042</v>
      </c>
      <c r="B516" s="74" t="s">
        <v>6</v>
      </c>
      <c r="C516" s="74">
        <v>4279</v>
      </c>
      <c r="D516" s="76" t="s">
        <v>2193</v>
      </c>
      <c r="E516" s="74" t="s">
        <v>3454</v>
      </c>
      <c r="F516" s="74">
        <v>79013</v>
      </c>
      <c r="G516" s="77" t="s">
        <v>2209</v>
      </c>
      <c r="H516" s="74" t="s">
        <v>3100</v>
      </c>
      <c r="I516" s="75">
        <v>0.90534351145038061</v>
      </c>
      <c r="J516" s="74" t="s">
        <v>2209</v>
      </c>
      <c r="K516" s="74" t="s">
        <v>1391</v>
      </c>
      <c r="L516" s="74" t="s">
        <v>9368</v>
      </c>
      <c r="M516" s="74" t="s">
        <v>9369</v>
      </c>
      <c r="N516" s="74" t="s">
        <v>7169</v>
      </c>
      <c r="O516" s="74" t="s">
        <v>7170</v>
      </c>
      <c r="P516" s="74" t="s">
        <v>8751</v>
      </c>
      <c r="Q516" s="74" t="s">
        <v>8699</v>
      </c>
      <c r="R516" s="74" t="s">
        <v>11232</v>
      </c>
    </row>
    <row r="517" spans="1:18" s="55" customFormat="1" ht="14.5" x14ac:dyDescent="0.35">
      <c r="A517" s="74" t="s">
        <v>6724</v>
      </c>
      <c r="B517" s="74" t="s">
        <v>12</v>
      </c>
      <c r="C517" s="74">
        <v>4505</v>
      </c>
      <c r="D517" s="76" t="s">
        <v>1271</v>
      </c>
      <c r="E517" s="74" t="s">
        <v>4806</v>
      </c>
      <c r="F517" s="74">
        <v>81106</v>
      </c>
      <c r="G517" s="77" t="s">
        <v>1279</v>
      </c>
      <c r="H517" s="74" t="s">
        <v>4809</v>
      </c>
      <c r="I517" s="75">
        <v>0.85365853658536506</v>
      </c>
      <c r="J517" s="74"/>
      <c r="K517" s="74"/>
      <c r="L517" s="74"/>
      <c r="M517" s="74"/>
      <c r="N517" s="74"/>
      <c r="O517" s="74"/>
      <c r="P517" s="74"/>
      <c r="Q517" s="74"/>
      <c r="R517" s="74"/>
    </row>
    <row r="518" spans="1:18" s="55" customFormat="1" ht="14.5" x14ac:dyDescent="0.35">
      <c r="A518" s="74" t="s">
        <v>5526</v>
      </c>
      <c r="B518" s="74" t="s">
        <v>6</v>
      </c>
      <c r="C518" s="74">
        <v>4235</v>
      </c>
      <c r="D518" s="76" t="s">
        <v>3579</v>
      </c>
      <c r="E518" s="74" t="s">
        <v>3507</v>
      </c>
      <c r="F518" s="74">
        <v>4915</v>
      </c>
      <c r="G518" s="77" t="s">
        <v>3581</v>
      </c>
      <c r="H518" s="74" t="s">
        <v>3516</v>
      </c>
      <c r="I518" s="75">
        <v>0.84810126582278467</v>
      </c>
      <c r="J518" s="74" t="s">
        <v>3581</v>
      </c>
      <c r="K518" s="74" t="s">
        <v>3273</v>
      </c>
      <c r="L518" s="74" t="s">
        <v>9370</v>
      </c>
      <c r="M518" s="74" t="s">
        <v>9371</v>
      </c>
      <c r="N518" s="74" t="s">
        <v>7171</v>
      </c>
      <c r="O518" s="74" t="s">
        <v>7172</v>
      </c>
      <c r="P518" s="74" t="s">
        <v>8738</v>
      </c>
      <c r="Q518" s="74" t="s">
        <v>8699</v>
      </c>
      <c r="R518" s="74" t="s">
        <v>10671</v>
      </c>
    </row>
    <row r="519" spans="1:18" s="55" customFormat="1" ht="14.5" x14ac:dyDescent="0.35">
      <c r="A519" s="74" t="s">
        <v>7947</v>
      </c>
      <c r="B519" s="74" t="s">
        <v>6</v>
      </c>
      <c r="C519" s="74">
        <v>6446</v>
      </c>
      <c r="D519" s="76" t="s">
        <v>4265</v>
      </c>
      <c r="E519" s="74" t="s">
        <v>7492</v>
      </c>
      <c r="F519" s="74">
        <v>92492</v>
      </c>
      <c r="G519" s="77" t="s">
        <v>7422</v>
      </c>
      <c r="H519" s="74" t="s">
        <v>7790</v>
      </c>
      <c r="I519" s="75">
        <v>0.12234042553191479</v>
      </c>
      <c r="J519" s="74" t="s">
        <v>7422</v>
      </c>
      <c r="K519" s="74" t="s">
        <v>7173</v>
      </c>
      <c r="L519" s="74" t="s">
        <v>8917</v>
      </c>
      <c r="M519" s="74" t="s">
        <v>8918</v>
      </c>
      <c r="N519" s="74" t="s">
        <v>1327</v>
      </c>
      <c r="O519" s="74" t="s">
        <v>1327</v>
      </c>
      <c r="P519" s="74" t="s">
        <v>8738</v>
      </c>
      <c r="Q519" s="74" t="s">
        <v>8699</v>
      </c>
      <c r="R519" s="74" t="s">
        <v>11341</v>
      </c>
    </row>
    <row r="520" spans="1:18" s="55" customFormat="1" ht="14.5" x14ac:dyDescent="0.35">
      <c r="A520" s="74" t="s">
        <v>7703</v>
      </c>
      <c r="B520" s="74" t="s">
        <v>6</v>
      </c>
      <c r="C520" s="74">
        <v>6446</v>
      </c>
      <c r="D520" s="76" t="s">
        <v>4265</v>
      </c>
      <c r="E520" s="74" t="s">
        <v>7492</v>
      </c>
      <c r="F520" s="74">
        <v>92290</v>
      </c>
      <c r="G520" s="77" t="s">
        <v>7423</v>
      </c>
      <c r="H520" s="74" t="s">
        <v>7601</v>
      </c>
      <c r="I520" s="75">
        <v>0.69724770642201694</v>
      </c>
      <c r="J520" s="74" t="s">
        <v>7423</v>
      </c>
      <c r="K520" s="74" t="s">
        <v>7174</v>
      </c>
      <c r="L520" s="74" t="s">
        <v>8917</v>
      </c>
      <c r="M520" s="74" t="s">
        <v>8918</v>
      </c>
      <c r="N520" s="74" t="s">
        <v>1327</v>
      </c>
      <c r="O520" s="74" t="s">
        <v>1327</v>
      </c>
      <c r="P520" s="74" t="s">
        <v>8738</v>
      </c>
      <c r="Q520" s="74" t="s">
        <v>8699</v>
      </c>
      <c r="R520" s="74" t="s">
        <v>11341</v>
      </c>
    </row>
    <row r="521" spans="1:18" s="55" customFormat="1" ht="14.5" x14ac:dyDescent="0.35">
      <c r="A521" s="74" t="s">
        <v>11522</v>
      </c>
      <c r="B521" s="74" t="s">
        <v>6</v>
      </c>
      <c r="C521" s="74">
        <v>6446</v>
      </c>
      <c r="D521" s="76" t="s">
        <v>4265</v>
      </c>
      <c r="E521" s="74" t="s">
        <v>7492</v>
      </c>
      <c r="F521" s="74">
        <v>90322</v>
      </c>
      <c r="G521" s="77" t="s">
        <v>174</v>
      </c>
      <c r="H521" s="74" t="s">
        <v>10522</v>
      </c>
      <c r="I521" s="75">
        <v>0.73362445414847088</v>
      </c>
      <c r="J521" s="74" t="s">
        <v>174</v>
      </c>
      <c r="K521" s="74" t="s">
        <v>9372</v>
      </c>
      <c r="L521" s="74" t="s">
        <v>8917</v>
      </c>
      <c r="M521" s="74" t="s">
        <v>8918</v>
      </c>
      <c r="N521" s="74" t="s">
        <v>1327</v>
      </c>
      <c r="O521" s="74" t="s">
        <v>1327</v>
      </c>
      <c r="P521" s="74" t="s">
        <v>8738</v>
      </c>
      <c r="Q521" s="74" t="s">
        <v>8699</v>
      </c>
      <c r="R521" s="74" t="s">
        <v>11341</v>
      </c>
    </row>
    <row r="522" spans="1:18" s="55" customFormat="1" ht="14.5" x14ac:dyDescent="0.35">
      <c r="A522" s="74" t="s">
        <v>8640</v>
      </c>
      <c r="B522" s="74" t="s">
        <v>6</v>
      </c>
      <c r="C522" s="74">
        <v>6446</v>
      </c>
      <c r="D522" s="76" t="s">
        <v>4265</v>
      </c>
      <c r="E522" s="74" t="s">
        <v>7492</v>
      </c>
      <c r="F522" s="74">
        <v>79219</v>
      </c>
      <c r="G522" s="77" t="s">
        <v>4238</v>
      </c>
      <c r="H522" s="74" t="s">
        <v>8360</v>
      </c>
      <c r="I522" s="75">
        <v>0.63636363636363502</v>
      </c>
      <c r="J522" s="74" t="s">
        <v>4238</v>
      </c>
      <c r="K522" s="74" t="s">
        <v>8186</v>
      </c>
      <c r="L522" s="74" t="s">
        <v>8917</v>
      </c>
      <c r="M522" s="74" t="s">
        <v>8918</v>
      </c>
      <c r="N522" s="74" t="s">
        <v>1327</v>
      </c>
      <c r="O522" s="74" t="s">
        <v>1327</v>
      </c>
      <c r="P522" s="74" t="s">
        <v>8738</v>
      </c>
      <c r="Q522" s="74" t="s">
        <v>8699</v>
      </c>
      <c r="R522" s="74" t="s">
        <v>11341</v>
      </c>
    </row>
    <row r="523" spans="1:18" s="55" customFormat="1" ht="14.5" x14ac:dyDescent="0.35">
      <c r="A523" s="74" t="s">
        <v>6733</v>
      </c>
      <c r="B523" s="74" t="s">
        <v>12</v>
      </c>
      <c r="C523" s="74">
        <v>4509</v>
      </c>
      <c r="D523" s="76" t="s">
        <v>1293</v>
      </c>
      <c r="E523" s="74" t="s">
        <v>7596</v>
      </c>
      <c r="F523" s="74">
        <v>6193</v>
      </c>
      <c r="G523" s="77" t="s">
        <v>1294</v>
      </c>
      <c r="H523" s="74" t="s">
        <v>4923</v>
      </c>
      <c r="I523" s="75">
        <v>0</v>
      </c>
      <c r="J523" s="74"/>
      <c r="K523" s="74"/>
      <c r="L523" s="74"/>
      <c r="M523" s="74"/>
      <c r="N523" s="74"/>
      <c r="O523" s="74"/>
      <c r="P523" s="74"/>
      <c r="Q523" s="74"/>
      <c r="R523" s="74"/>
    </row>
    <row r="524" spans="1:18" s="55" customFormat="1" ht="14.5" x14ac:dyDescent="0.35">
      <c r="A524" s="74" t="s">
        <v>6224</v>
      </c>
      <c r="B524" s="74" t="s">
        <v>6</v>
      </c>
      <c r="C524" s="74">
        <v>4341</v>
      </c>
      <c r="D524" s="76" t="s">
        <v>2479</v>
      </c>
      <c r="E524" s="74" t="s">
        <v>7494</v>
      </c>
      <c r="F524" s="74">
        <v>10752</v>
      </c>
      <c r="G524" s="77" t="s">
        <v>2480</v>
      </c>
      <c r="H524" s="74" t="s">
        <v>1695</v>
      </c>
      <c r="I524" s="75">
        <v>0.93421052631578916</v>
      </c>
      <c r="J524" s="74" t="s">
        <v>2480</v>
      </c>
      <c r="K524" s="74" t="s">
        <v>240</v>
      </c>
      <c r="L524" s="74" t="s">
        <v>237</v>
      </c>
      <c r="M524" s="74" t="s">
        <v>6866</v>
      </c>
      <c r="N524" s="74" t="s">
        <v>238</v>
      </c>
      <c r="O524" s="74" t="s">
        <v>239</v>
      </c>
      <c r="P524" s="74" t="s">
        <v>8751</v>
      </c>
      <c r="Q524" s="74" t="s">
        <v>8699</v>
      </c>
      <c r="R524" s="74" t="s">
        <v>11402</v>
      </c>
    </row>
    <row r="525" spans="1:18" s="55" customFormat="1" ht="14.5" x14ac:dyDescent="0.35">
      <c r="A525" s="74" t="s">
        <v>6741</v>
      </c>
      <c r="B525" s="74" t="s">
        <v>13</v>
      </c>
      <c r="C525" s="74">
        <v>4511</v>
      </c>
      <c r="D525" s="76" t="s">
        <v>1305</v>
      </c>
      <c r="E525" s="74" t="s">
        <v>3412</v>
      </c>
      <c r="F525" s="74">
        <v>6198</v>
      </c>
      <c r="G525" s="77" t="s">
        <v>1306</v>
      </c>
      <c r="H525" s="74" t="s">
        <v>3413</v>
      </c>
      <c r="I525" s="75">
        <v>0.8531468531468529</v>
      </c>
      <c r="J525" s="74"/>
      <c r="K525" s="74"/>
      <c r="L525" s="74"/>
      <c r="M525" s="74"/>
      <c r="N525" s="74"/>
      <c r="O525" s="74"/>
      <c r="P525" s="74"/>
      <c r="Q525" s="74"/>
      <c r="R525" s="74"/>
    </row>
    <row r="526" spans="1:18" s="55" customFormat="1" ht="14.5" x14ac:dyDescent="0.35">
      <c r="A526" s="74" t="s">
        <v>7675</v>
      </c>
      <c r="B526" s="74" t="s">
        <v>6</v>
      </c>
      <c r="C526" s="74">
        <v>4235</v>
      </c>
      <c r="D526" s="76" t="s">
        <v>3579</v>
      </c>
      <c r="E526" s="74" t="s">
        <v>3507</v>
      </c>
      <c r="F526" s="74">
        <v>4932</v>
      </c>
      <c r="G526" s="77" t="s">
        <v>3598</v>
      </c>
      <c r="H526" s="74" t="s">
        <v>7535</v>
      </c>
      <c r="I526" s="75">
        <v>0.87499999999999978</v>
      </c>
      <c r="J526" s="74" t="s">
        <v>3598</v>
      </c>
      <c r="K526" s="74" t="s">
        <v>7175</v>
      </c>
      <c r="L526" s="74" t="s">
        <v>9373</v>
      </c>
      <c r="M526" s="74" t="s">
        <v>9374</v>
      </c>
      <c r="N526" s="74" t="s">
        <v>8490</v>
      </c>
      <c r="O526" s="74" t="s">
        <v>1327</v>
      </c>
      <c r="P526" s="74" t="s">
        <v>8738</v>
      </c>
      <c r="Q526" s="74" t="s">
        <v>8699</v>
      </c>
      <c r="R526" s="74" t="s">
        <v>10688</v>
      </c>
    </row>
    <row r="527" spans="1:18" s="55" customFormat="1" ht="14.5" x14ac:dyDescent="0.35">
      <c r="A527" s="74" t="s">
        <v>6285</v>
      </c>
      <c r="B527" s="74" t="s">
        <v>7</v>
      </c>
      <c r="C527" s="74">
        <v>4370</v>
      </c>
      <c r="D527" s="76" t="s">
        <v>4346</v>
      </c>
      <c r="E527" s="74" t="s">
        <v>4197</v>
      </c>
      <c r="F527" s="74">
        <v>5567</v>
      </c>
      <c r="G527" s="77" t="s">
        <v>4347</v>
      </c>
      <c r="H527" s="74" t="s">
        <v>4198</v>
      </c>
      <c r="I527" s="75">
        <v>0.86337209302325557</v>
      </c>
      <c r="J527" s="74" t="s">
        <v>4347</v>
      </c>
      <c r="K527" s="74" t="s">
        <v>320</v>
      </c>
      <c r="L527" s="74" t="s">
        <v>321</v>
      </c>
      <c r="M527" s="74" t="s">
        <v>9189</v>
      </c>
      <c r="N527" s="74" t="s">
        <v>1327</v>
      </c>
      <c r="O527" s="74" t="s">
        <v>1327</v>
      </c>
      <c r="P527" s="74" t="s">
        <v>8787</v>
      </c>
      <c r="Q527" s="74" t="s">
        <v>8699</v>
      </c>
      <c r="R527" s="74" t="s">
        <v>11455</v>
      </c>
    </row>
    <row r="528" spans="1:18" s="55" customFormat="1" ht="14.5" x14ac:dyDescent="0.35">
      <c r="A528" s="74" t="s">
        <v>5779</v>
      </c>
      <c r="B528" s="74" t="s">
        <v>6</v>
      </c>
      <c r="C528" s="74">
        <v>4243</v>
      </c>
      <c r="D528" s="76" t="s">
        <v>3857</v>
      </c>
      <c r="E528" s="74" t="s">
        <v>4120</v>
      </c>
      <c r="F528" s="74">
        <v>5129</v>
      </c>
      <c r="G528" s="77" t="s">
        <v>3859</v>
      </c>
      <c r="H528" s="74" t="s">
        <v>4765</v>
      </c>
      <c r="I528" s="75">
        <v>0.88287153652392836</v>
      </c>
      <c r="J528" s="74" t="s">
        <v>3859</v>
      </c>
      <c r="K528" s="74" t="s">
        <v>805</v>
      </c>
      <c r="L528" s="74" t="s">
        <v>9375</v>
      </c>
      <c r="M528" s="74" t="s">
        <v>9376</v>
      </c>
      <c r="N528" s="74" t="s">
        <v>1327</v>
      </c>
      <c r="O528" s="74" t="s">
        <v>1327</v>
      </c>
      <c r="P528" s="74" t="s">
        <v>8790</v>
      </c>
      <c r="Q528" s="74" t="s">
        <v>8699</v>
      </c>
      <c r="R528" s="74" t="s">
        <v>10940</v>
      </c>
    </row>
    <row r="529" spans="1:18" s="55" customFormat="1" ht="14.5" x14ac:dyDescent="0.35">
      <c r="A529" s="74" t="s">
        <v>5445</v>
      </c>
      <c r="B529" s="74" t="s">
        <v>1</v>
      </c>
      <c r="C529" s="74">
        <v>4185</v>
      </c>
      <c r="D529" s="76" t="s">
        <v>1843</v>
      </c>
      <c r="E529" s="74" t="s">
        <v>4777</v>
      </c>
      <c r="F529" s="74">
        <v>4795</v>
      </c>
      <c r="G529" s="77" t="s">
        <v>1844</v>
      </c>
      <c r="H529" s="74" t="s">
        <v>4778</v>
      </c>
      <c r="I529" s="75">
        <v>0</v>
      </c>
      <c r="J529" s="74" t="s">
        <v>1844</v>
      </c>
      <c r="K529" s="74" t="s">
        <v>3053</v>
      </c>
      <c r="L529" s="74" t="s">
        <v>9377</v>
      </c>
      <c r="M529" s="74" t="s">
        <v>9378</v>
      </c>
      <c r="N529" s="74" t="s">
        <v>1327</v>
      </c>
      <c r="O529" s="74" t="s">
        <v>1327</v>
      </c>
      <c r="P529" s="74" t="s">
        <v>8718</v>
      </c>
      <c r="Q529" s="74" t="s">
        <v>8699</v>
      </c>
      <c r="R529" s="74" t="s">
        <v>10610</v>
      </c>
    </row>
    <row r="530" spans="1:18" s="55" customFormat="1" ht="14.5" x14ac:dyDescent="0.35">
      <c r="A530" s="74" t="s">
        <v>6641</v>
      </c>
      <c r="B530" s="74" t="s">
        <v>10</v>
      </c>
      <c r="C530" s="74">
        <v>4461</v>
      </c>
      <c r="D530" s="76" t="s">
        <v>1159</v>
      </c>
      <c r="E530" s="74" t="s">
        <v>4147</v>
      </c>
      <c r="F530" s="74">
        <v>5970</v>
      </c>
      <c r="G530" s="77" t="s">
        <v>1160</v>
      </c>
      <c r="H530" s="74" t="s">
        <v>4148</v>
      </c>
      <c r="I530" s="75">
        <v>0.3363636363636357</v>
      </c>
      <c r="J530" s="74"/>
      <c r="K530" s="74"/>
      <c r="L530" s="74"/>
      <c r="M530" s="74"/>
      <c r="N530" s="74"/>
      <c r="O530" s="74"/>
      <c r="P530" s="74"/>
      <c r="Q530" s="74"/>
      <c r="R530" s="74"/>
    </row>
    <row r="531" spans="1:18" s="55" customFormat="1" ht="14.5" x14ac:dyDescent="0.35">
      <c r="A531" s="74" t="s">
        <v>6000</v>
      </c>
      <c r="B531" s="74" t="s">
        <v>6</v>
      </c>
      <c r="C531" s="74">
        <v>4272</v>
      </c>
      <c r="D531" s="76" t="s">
        <v>2154</v>
      </c>
      <c r="E531" s="74" t="s">
        <v>3519</v>
      </c>
      <c r="F531" s="74">
        <v>5348</v>
      </c>
      <c r="G531" s="77" t="s">
        <v>2156</v>
      </c>
      <c r="H531" s="74" t="s">
        <v>3522</v>
      </c>
      <c r="I531" s="75">
        <v>0.89867109634551479</v>
      </c>
      <c r="J531" s="74" t="s">
        <v>2156</v>
      </c>
      <c r="K531" s="74" t="s">
        <v>462</v>
      </c>
      <c r="L531" s="74" t="s">
        <v>9379</v>
      </c>
      <c r="M531" s="74" t="s">
        <v>9380</v>
      </c>
      <c r="N531" s="74" t="s">
        <v>463</v>
      </c>
      <c r="O531" s="74" t="s">
        <v>464</v>
      </c>
      <c r="P531" s="74" t="s">
        <v>8725</v>
      </c>
      <c r="Q531" s="74" t="s">
        <v>8699</v>
      </c>
      <c r="R531" s="74" t="s">
        <v>11187</v>
      </c>
    </row>
    <row r="532" spans="1:18" s="55" customFormat="1" ht="14.5" x14ac:dyDescent="0.35">
      <c r="A532" s="74" t="s">
        <v>6591</v>
      </c>
      <c r="B532" s="74" t="s">
        <v>9</v>
      </c>
      <c r="C532" s="74">
        <v>4445</v>
      </c>
      <c r="D532" s="76" t="s">
        <v>1082</v>
      </c>
      <c r="E532" s="74" t="s">
        <v>5121</v>
      </c>
      <c r="F532" s="74">
        <v>89569</v>
      </c>
      <c r="G532" s="77" t="s">
        <v>1086</v>
      </c>
      <c r="H532" s="74" t="s">
        <v>5122</v>
      </c>
      <c r="I532" s="75">
        <v>0.53233082706766888</v>
      </c>
      <c r="J532" s="74"/>
      <c r="K532" s="74"/>
      <c r="L532" s="74"/>
      <c r="M532" s="74"/>
      <c r="N532" s="74"/>
      <c r="O532" s="74"/>
      <c r="P532" s="74"/>
      <c r="Q532" s="74"/>
      <c r="R532" s="74"/>
    </row>
    <row r="533" spans="1:18" s="55" customFormat="1" ht="14.5" x14ac:dyDescent="0.35">
      <c r="A533" s="74" t="s">
        <v>7678</v>
      </c>
      <c r="B533" s="74" t="s">
        <v>6</v>
      </c>
      <c r="C533" s="74">
        <v>4248</v>
      </c>
      <c r="D533" s="76" t="s">
        <v>3771</v>
      </c>
      <c r="E533" s="74" t="s">
        <v>4586</v>
      </c>
      <c r="F533" s="74">
        <v>92252</v>
      </c>
      <c r="G533" s="77" t="s">
        <v>7424</v>
      </c>
      <c r="H533" s="74" t="s">
        <v>7511</v>
      </c>
      <c r="I533" s="75">
        <v>9.6045197740112997E-2</v>
      </c>
      <c r="J533" s="74" t="s">
        <v>7424</v>
      </c>
      <c r="K533" s="74" t="s">
        <v>7176</v>
      </c>
      <c r="L533" s="74" t="s">
        <v>9381</v>
      </c>
      <c r="M533" s="74" t="s">
        <v>9382</v>
      </c>
      <c r="N533" s="74" t="s">
        <v>1981</v>
      </c>
      <c r="O533" s="74" t="s">
        <v>1327</v>
      </c>
      <c r="P533" s="74" t="s">
        <v>8722</v>
      </c>
      <c r="Q533" s="74" t="s">
        <v>8699</v>
      </c>
      <c r="R533" s="74" t="s">
        <v>10861</v>
      </c>
    </row>
    <row r="534" spans="1:18" s="55" customFormat="1" ht="14.5" x14ac:dyDescent="0.35">
      <c r="A534" s="74" t="s">
        <v>6609</v>
      </c>
      <c r="B534" s="74" t="s">
        <v>9</v>
      </c>
      <c r="C534" s="74">
        <v>4448</v>
      </c>
      <c r="D534" s="76" t="s">
        <v>1106</v>
      </c>
      <c r="E534" s="74" t="s">
        <v>4779</v>
      </c>
      <c r="F534" s="74">
        <v>5941</v>
      </c>
      <c r="G534" s="77" t="s">
        <v>1108</v>
      </c>
      <c r="H534" s="74" t="s">
        <v>4781</v>
      </c>
      <c r="I534" s="75">
        <v>0</v>
      </c>
      <c r="J534" s="74"/>
      <c r="K534" s="74"/>
      <c r="L534" s="74"/>
      <c r="M534" s="74"/>
      <c r="N534" s="74"/>
      <c r="O534" s="74"/>
      <c r="P534" s="74"/>
      <c r="Q534" s="74"/>
      <c r="R534" s="74"/>
    </row>
    <row r="535" spans="1:18" s="55" customFormat="1" ht="14.5" x14ac:dyDescent="0.35">
      <c r="A535" s="74" t="s">
        <v>6610</v>
      </c>
      <c r="B535" s="74" t="s">
        <v>9</v>
      </c>
      <c r="C535" s="74">
        <v>4448</v>
      </c>
      <c r="D535" s="76" t="s">
        <v>1106</v>
      </c>
      <c r="E535" s="74" t="s">
        <v>4779</v>
      </c>
      <c r="F535" s="74">
        <v>5942</v>
      </c>
      <c r="G535" s="77" t="s">
        <v>1109</v>
      </c>
      <c r="H535" s="74" t="s">
        <v>4782</v>
      </c>
      <c r="I535" s="75">
        <v>0</v>
      </c>
      <c r="J535" s="74"/>
      <c r="K535" s="74"/>
      <c r="L535" s="74"/>
      <c r="M535" s="74"/>
      <c r="N535" s="74"/>
      <c r="O535" s="74"/>
      <c r="P535" s="74"/>
      <c r="Q535" s="74"/>
      <c r="R535" s="74"/>
    </row>
    <row r="536" spans="1:18" s="55" customFormat="1" ht="14.5" x14ac:dyDescent="0.35">
      <c r="A536" s="74" t="s">
        <v>6482</v>
      </c>
      <c r="B536" s="74" t="s">
        <v>8</v>
      </c>
      <c r="C536" s="74">
        <v>4407</v>
      </c>
      <c r="D536" s="76" t="s">
        <v>2693</v>
      </c>
      <c r="E536" s="74" t="s">
        <v>4170</v>
      </c>
      <c r="F536" s="74">
        <v>5813</v>
      </c>
      <c r="G536" s="77" t="s">
        <v>2697</v>
      </c>
      <c r="H536" s="74" t="s">
        <v>4176</v>
      </c>
      <c r="I536" s="75">
        <v>0.89751552795030998</v>
      </c>
      <c r="J536" s="74"/>
      <c r="K536" s="74"/>
      <c r="L536" s="74"/>
      <c r="M536" s="74"/>
      <c r="N536" s="74"/>
      <c r="O536" s="74"/>
      <c r="P536" s="74"/>
      <c r="Q536" s="74"/>
      <c r="R536" s="74"/>
    </row>
    <row r="537" spans="1:18" s="55" customFormat="1" ht="14.5" x14ac:dyDescent="0.35">
      <c r="A537" s="74" t="s">
        <v>5527</v>
      </c>
      <c r="B537" s="74" t="s">
        <v>6</v>
      </c>
      <c r="C537" s="74">
        <v>4235</v>
      </c>
      <c r="D537" s="76" t="s">
        <v>3579</v>
      </c>
      <c r="E537" s="74" t="s">
        <v>3507</v>
      </c>
      <c r="F537" s="74">
        <v>4916</v>
      </c>
      <c r="G537" s="77" t="s">
        <v>3582</v>
      </c>
      <c r="H537" s="74" t="s">
        <v>3517</v>
      </c>
      <c r="I537" s="75">
        <v>0.82929782082324366</v>
      </c>
      <c r="J537" s="74" t="s">
        <v>3582</v>
      </c>
      <c r="K537" s="74" t="s">
        <v>3274</v>
      </c>
      <c r="L537" s="74" t="s">
        <v>9383</v>
      </c>
      <c r="M537" s="74" t="s">
        <v>9384</v>
      </c>
      <c r="N537" s="74" t="s">
        <v>8491</v>
      </c>
      <c r="O537" s="74" t="s">
        <v>1327</v>
      </c>
      <c r="P537" s="74" t="s">
        <v>8738</v>
      </c>
      <c r="Q537" s="74" t="s">
        <v>8699</v>
      </c>
      <c r="R537" s="74" t="s">
        <v>10672</v>
      </c>
    </row>
    <row r="538" spans="1:18" s="55" customFormat="1" ht="14.5" x14ac:dyDescent="0.35">
      <c r="A538" s="74" t="s">
        <v>6495</v>
      </c>
      <c r="B538" s="74" t="s">
        <v>8</v>
      </c>
      <c r="C538" s="74">
        <v>4408</v>
      </c>
      <c r="D538" s="76" t="s">
        <v>2714</v>
      </c>
      <c r="E538" s="74" t="s">
        <v>4187</v>
      </c>
      <c r="F538" s="74">
        <v>5828</v>
      </c>
      <c r="G538" s="77" t="s">
        <v>2715</v>
      </c>
      <c r="H538" s="74" t="s">
        <v>3156</v>
      </c>
      <c r="I538" s="75">
        <v>0.14705882352941119</v>
      </c>
      <c r="J538" s="74"/>
      <c r="K538" s="74"/>
      <c r="L538" s="74"/>
      <c r="M538" s="74"/>
      <c r="N538" s="74"/>
      <c r="O538" s="74"/>
      <c r="P538" s="74"/>
      <c r="Q538" s="74"/>
      <c r="R538" s="74"/>
    </row>
    <row r="539" spans="1:18" s="55" customFormat="1" ht="14.5" x14ac:dyDescent="0.35">
      <c r="A539" s="74" t="s">
        <v>6513</v>
      </c>
      <c r="B539" s="74" t="s">
        <v>8</v>
      </c>
      <c r="C539" s="74">
        <v>4413</v>
      </c>
      <c r="D539" s="76" t="s">
        <v>2727</v>
      </c>
      <c r="E539" s="74" t="s">
        <v>5014</v>
      </c>
      <c r="F539" s="74">
        <v>87875</v>
      </c>
      <c r="G539" s="77" t="s">
        <v>2735</v>
      </c>
      <c r="H539" s="74" t="s">
        <v>5018</v>
      </c>
      <c r="I539" s="75">
        <v>0.1560975609756097</v>
      </c>
      <c r="J539" s="74"/>
      <c r="K539" s="74"/>
      <c r="L539" s="74"/>
      <c r="M539" s="74"/>
      <c r="N539" s="74"/>
      <c r="O539" s="74"/>
      <c r="P539" s="74"/>
      <c r="Q539" s="74"/>
      <c r="R539" s="74"/>
    </row>
    <row r="540" spans="1:18" s="55" customFormat="1" ht="14.5" x14ac:dyDescent="0.35">
      <c r="A540" s="74" t="s">
        <v>7015</v>
      </c>
      <c r="B540" s="74" t="s">
        <v>6</v>
      </c>
      <c r="C540" s="74">
        <v>91277</v>
      </c>
      <c r="D540" s="76" t="s">
        <v>5294</v>
      </c>
      <c r="E540" s="74" t="s">
        <v>6770</v>
      </c>
      <c r="F540" s="74">
        <v>91783</v>
      </c>
      <c r="G540" s="77" t="s">
        <v>5295</v>
      </c>
      <c r="H540" s="74" t="s">
        <v>6770</v>
      </c>
      <c r="I540" s="75">
        <v>0.96925858951175381</v>
      </c>
      <c r="J540" s="74" t="s">
        <v>5295</v>
      </c>
      <c r="K540" s="74" t="s">
        <v>5318</v>
      </c>
      <c r="L540" s="74" t="s">
        <v>8494</v>
      </c>
      <c r="M540" s="74" t="s">
        <v>9385</v>
      </c>
      <c r="N540" s="74" t="s">
        <v>1327</v>
      </c>
      <c r="O540" s="74" t="s">
        <v>1327</v>
      </c>
      <c r="P540" s="74" t="s">
        <v>8751</v>
      </c>
      <c r="Q540" s="74" t="s">
        <v>8699</v>
      </c>
      <c r="R540" s="74" t="s">
        <v>11352</v>
      </c>
    </row>
    <row r="541" spans="1:18" s="55" customFormat="1" ht="14.5" x14ac:dyDescent="0.35">
      <c r="A541" s="74" t="s">
        <v>8641</v>
      </c>
      <c r="B541" s="74" t="s">
        <v>6</v>
      </c>
      <c r="C541" s="74">
        <v>91277</v>
      </c>
      <c r="D541" s="76" t="s">
        <v>5294</v>
      </c>
      <c r="E541" s="74" t="s">
        <v>6770</v>
      </c>
      <c r="F541" s="74">
        <v>92975</v>
      </c>
      <c r="G541" s="77" t="s">
        <v>8364</v>
      </c>
      <c r="H541" s="74" t="s">
        <v>8363</v>
      </c>
      <c r="I541" s="75">
        <v>0.93617021276595747</v>
      </c>
      <c r="J541" s="74" t="s">
        <v>8364</v>
      </c>
      <c r="K541" s="74" t="s">
        <v>8493</v>
      </c>
      <c r="L541" s="74" t="s">
        <v>8494</v>
      </c>
      <c r="M541" s="74" t="s">
        <v>9385</v>
      </c>
      <c r="N541" s="74" t="s">
        <v>8492</v>
      </c>
      <c r="O541" s="74" t="s">
        <v>1327</v>
      </c>
      <c r="P541" s="74" t="s">
        <v>8751</v>
      </c>
      <c r="Q541" s="74" t="s">
        <v>8699</v>
      </c>
      <c r="R541" s="74" t="s">
        <v>11352</v>
      </c>
    </row>
    <row r="542" spans="1:18" s="55" customFormat="1" ht="14.5" x14ac:dyDescent="0.35">
      <c r="A542" s="74" t="s">
        <v>8642</v>
      </c>
      <c r="B542" s="74" t="s">
        <v>6</v>
      </c>
      <c r="C542" s="74">
        <v>4262</v>
      </c>
      <c r="D542" s="76" t="s">
        <v>4024</v>
      </c>
      <c r="E542" s="74" t="s">
        <v>2811</v>
      </c>
      <c r="F542" s="74">
        <v>5279</v>
      </c>
      <c r="G542" s="77" t="s">
        <v>8404</v>
      </c>
      <c r="H542" s="74" t="s">
        <v>8403</v>
      </c>
      <c r="I542" s="75">
        <v>0</v>
      </c>
      <c r="J542" s="74" t="s">
        <v>8404</v>
      </c>
      <c r="K542" s="74" t="s">
        <v>8495</v>
      </c>
      <c r="L542" s="74" t="s">
        <v>9386</v>
      </c>
      <c r="M542" s="74" t="s">
        <v>9387</v>
      </c>
      <c r="N542" s="74" t="s">
        <v>1327</v>
      </c>
      <c r="O542" s="74" t="s">
        <v>1327</v>
      </c>
      <c r="P542" s="74" t="s">
        <v>8751</v>
      </c>
      <c r="Q542" s="74" t="s">
        <v>8699</v>
      </c>
      <c r="R542" s="74" t="s">
        <v>11104</v>
      </c>
    </row>
    <row r="543" spans="1:18" s="55" customFormat="1" ht="14.5" x14ac:dyDescent="0.35">
      <c r="A543" s="74" t="s">
        <v>5565</v>
      </c>
      <c r="B543" s="74" t="s">
        <v>6</v>
      </c>
      <c r="C543" s="74">
        <v>4235</v>
      </c>
      <c r="D543" s="76" t="s">
        <v>3579</v>
      </c>
      <c r="E543" s="74" t="s">
        <v>3507</v>
      </c>
      <c r="F543" s="74">
        <v>4959</v>
      </c>
      <c r="G543" s="77" t="s">
        <v>3623</v>
      </c>
      <c r="H543" s="74" t="s">
        <v>3518</v>
      </c>
      <c r="I543" s="75">
        <v>0.53878116343490201</v>
      </c>
      <c r="J543" s="74" t="s">
        <v>3623</v>
      </c>
      <c r="K543" s="74" t="s">
        <v>1669</v>
      </c>
      <c r="L543" s="74" t="s">
        <v>9388</v>
      </c>
      <c r="M543" s="74" t="s">
        <v>9389</v>
      </c>
      <c r="N543" s="74" t="s">
        <v>8496</v>
      </c>
      <c r="O543" s="74" t="s">
        <v>1327</v>
      </c>
      <c r="P543" s="74" t="s">
        <v>8738</v>
      </c>
      <c r="Q543" s="74" t="s">
        <v>8699</v>
      </c>
      <c r="R543" s="74" t="s">
        <v>10714</v>
      </c>
    </row>
    <row r="544" spans="1:18" s="55" customFormat="1" ht="14.5" x14ac:dyDescent="0.35">
      <c r="A544" s="74" t="s">
        <v>11538</v>
      </c>
      <c r="B544" s="74" t="s">
        <v>8</v>
      </c>
      <c r="C544" s="74">
        <v>90331</v>
      </c>
      <c r="D544" s="76" t="s">
        <v>42</v>
      </c>
      <c r="E544" s="74" t="s">
        <v>6766</v>
      </c>
      <c r="F544" s="74">
        <v>87412</v>
      </c>
      <c r="G544" s="77" t="s">
        <v>1003</v>
      </c>
      <c r="H544" s="74" t="s">
        <v>10514</v>
      </c>
      <c r="I544" s="75">
        <v>0.92063492063492058</v>
      </c>
      <c r="J544" s="74"/>
      <c r="K544" s="74"/>
      <c r="L544" s="74"/>
      <c r="M544" s="74"/>
      <c r="N544" s="74"/>
      <c r="O544" s="74"/>
      <c r="P544" s="74"/>
      <c r="Q544" s="74"/>
      <c r="R544" s="74"/>
    </row>
    <row r="545" spans="1:18" s="55" customFormat="1" ht="14.5" x14ac:dyDescent="0.35">
      <c r="A545" s="74" t="s">
        <v>7962</v>
      </c>
      <c r="B545" s="74" t="s">
        <v>8</v>
      </c>
      <c r="C545" s="74">
        <v>4413</v>
      </c>
      <c r="D545" s="76" t="s">
        <v>2727</v>
      </c>
      <c r="E545" s="74" t="s">
        <v>5014</v>
      </c>
      <c r="F545" s="74">
        <v>92376</v>
      </c>
      <c r="G545" s="77" t="s">
        <v>7793</v>
      </c>
      <c r="H545" s="74" t="s">
        <v>7794</v>
      </c>
      <c r="I545" s="75">
        <v>0.18214936247723071</v>
      </c>
      <c r="J545" s="74"/>
      <c r="K545" s="74"/>
      <c r="L545" s="74"/>
      <c r="M545" s="74"/>
      <c r="N545" s="74"/>
      <c r="O545" s="74"/>
      <c r="P545" s="74"/>
      <c r="Q545" s="74"/>
      <c r="R545" s="74"/>
    </row>
    <row r="546" spans="1:18" s="55" customFormat="1" ht="14.5" x14ac:dyDescent="0.35">
      <c r="A546" s="74" t="s">
        <v>5821</v>
      </c>
      <c r="B546" s="74" t="s">
        <v>6</v>
      </c>
      <c r="C546" s="74">
        <v>4246</v>
      </c>
      <c r="D546" s="76" t="s">
        <v>3891</v>
      </c>
      <c r="E546" s="74" t="s">
        <v>3531</v>
      </c>
      <c r="F546" s="74">
        <v>5157</v>
      </c>
      <c r="G546" s="77" t="s">
        <v>3906</v>
      </c>
      <c r="H546" s="74" t="s">
        <v>3556</v>
      </c>
      <c r="I546" s="75">
        <v>0.59105431309904</v>
      </c>
      <c r="J546" s="74" t="s">
        <v>3906</v>
      </c>
      <c r="K546" s="74" t="s">
        <v>868</v>
      </c>
      <c r="L546" s="74" t="s">
        <v>9390</v>
      </c>
      <c r="M546" s="74" t="s">
        <v>9391</v>
      </c>
      <c r="N546" s="74" t="s">
        <v>7177</v>
      </c>
      <c r="O546" s="74" t="s">
        <v>1327</v>
      </c>
      <c r="P546" s="74" t="s">
        <v>8751</v>
      </c>
      <c r="Q546" s="74" t="s">
        <v>8699</v>
      </c>
      <c r="R546" s="74" t="s">
        <v>10989</v>
      </c>
    </row>
    <row r="547" spans="1:18" s="55" customFormat="1" ht="14.5" x14ac:dyDescent="0.35">
      <c r="A547" s="74" t="s">
        <v>5887</v>
      </c>
      <c r="B547" s="74" t="s">
        <v>6</v>
      </c>
      <c r="C547" s="74">
        <v>4259</v>
      </c>
      <c r="D547" s="76" t="s">
        <v>3982</v>
      </c>
      <c r="E547" s="74" t="s">
        <v>4462</v>
      </c>
      <c r="F547" s="74">
        <v>5240</v>
      </c>
      <c r="G547" s="77" t="s">
        <v>3989</v>
      </c>
      <c r="H547" s="74" t="s">
        <v>3556</v>
      </c>
      <c r="I547" s="75">
        <v>0.90444444444444405</v>
      </c>
      <c r="J547" s="74" t="s">
        <v>3989</v>
      </c>
      <c r="K547" s="74" t="s">
        <v>868</v>
      </c>
      <c r="L547" s="74" t="s">
        <v>9392</v>
      </c>
      <c r="M547" s="74" t="s">
        <v>9393</v>
      </c>
      <c r="N547" s="74" t="s">
        <v>7178</v>
      </c>
      <c r="O547" s="74" t="s">
        <v>7177</v>
      </c>
      <c r="P547" s="74" t="s">
        <v>8751</v>
      </c>
      <c r="Q547" s="74" t="s">
        <v>8699</v>
      </c>
      <c r="R547" s="74" t="s">
        <v>11066</v>
      </c>
    </row>
    <row r="548" spans="1:18" s="55" customFormat="1" ht="14.5" x14ac:dyDescent="0.35">
      <c r="A548" s="74" t="s">
        <v>6483</v>
      </c>
      <c r="B548" s="74" t="s">
        <v>8</v>
      </c>
      <c r="C548" s="74">
        <v>4407</v>
      </c>
      <c r="D548" s="76" t="s">
        <v>2693</v>
      </c>
      <c r="E548" s="74" t="s">
        <v>4170</v>
      </c>
      <c r="F548" s="74">
        <v>5814</v>
      </c>
      <c r="G548" s="77" t="s">
        <v>2698</v>
      </c>
      <c r="H548" s="74" t="s">
        <v>3556</v>
      </c>
      <c r="I548" s="75">
        <v>0.866261398176291</v>
      </c>
      <c r="J548" s="74"/>
      <c r="K548" s="74"/>
      <c r="L548" s="74"/>
      <c r="M548" s="74"/>
      <c r="N548" s="74"/>
      <c r="O548" s="74"/>
      <c r="P548" s="74"/>
      <c r="Q548" s="74"/>
      <c r="R548" s="74"/>
    </row>
    <row r="549" spans="1:18" s="55" customFormat="1" ht="14.5" x14ac:dyDescent="0.35">
      <c r="A549" s="74" t="s">
        <v>6503</v>
      </c>
      <c r="B549" s="74" t="s">
        <v>8</v>
      </c>
      <c r="C549" s="74">
        <v>4410</v>
      </c>
      <c r="D549" s="76" t="s">
        <v>2719</v>
      </c>
      <c r="E549" s="74" t="s">
        <v>4990</v>
      </c>
      <c r="F549" s="74">
        <v>5837</v>
      </c>
      <c r="G549" s="77" t="s">
        <v>2724</v>
      </c>
      <c r="H549" s="74" t="s">
        <v>4993</v>
      </c>
      <c r="I549" s="75">
        <v>0.1219110378912685</v>
      </c>
      <c r="J549" s="74"/>
      <c r="K549" s="74"/>
      <c r="L549" s="74"/>
      <c r="M549" s="74"/>
      <c r="N549" s="74"/>
      <c r="O549" s="74"/>
      <c r="P549" s="74"/>
      <c r="Q549" s="74"/>
      <c r="R549" s="74"/>
    </row>
    <row r="550" spans="1:18" s="55" customFormat="1" ht="14.5" x14ac:dyDescent="0.35">
      <c r="A550" s="74" t="s">
        <v>8084</v>
      </c>
      <c r="B550" s="74" t="s">
        <v>6</v>
      </c>
      <c r="C550" s="74">
        <v>87694</v>
      </c>
      <c r="D550" s="76" t="s">
        <v>2366</v>
      </c>
      <c r="E550" s="74" t="s">
        <v>4152</v>
      </c>
      <c r="F550" s="74">
        <v>92697</v>
      </c>
      <c r="G550" s="77" t="s">
        <v>8085</v>
      </c>
      <c r="H550" s="74" t="s">
        <v>8086</v>
      </c>
      <c r="I550" s="75">
        <v>1</v>
      </c>
      <c r="J550" s="74"/>
      <c r="K550" s="74"/>
      <c r="L550" s="74"/>
      <c r="M550" s="74"/>
      <c r="N550" s="74"/>
      <c r="O550" s="74"/>
      <c r="P550" s="74"/>
      <c r="Q550" s="74"/>
      <c r="R550" s="74"/>
    </row>
    <row r="551" spans="1:18" s="55" customFormat="1" ht="14.5" x14ac:dyDescent="0.35">
      <c r="A551" s="74" t="s">
        <v>6098</v>
      </c>
      <c r="B551" s="74" t="s">
        <v>6</v>
      </c>
      <c r="C551" s="74">
        <v>4284</v>
      </c>
      <c r="D551" s="76" t="s">
        <v>2272</v>
      </c>
      <c r="E551" s="74" t="s">
        <v>4509</v>
      </c>
      <c r="F551" s="74">
        <v>79376</v>
      </c>
      <c r="G551" s="77" t="s">
        <v>2273</v>
      </c>
      <c r="H551" s="74" t="s">
        <v>4511</v>
      </c>
      <c r="I551" s="75">
        <v>0.32956685499058369</v>
      </c>
      <c r="J551" s="74" t="s">
        <v>2273</v>
      </c>
      <c r="K551" s="74" t="s">
        <v>1497</v>
      </c>
      <c r="L551" s="74" t="s">
        <v>9396</v>
      </c>
      <c r="M551" s="74" t="s">
        <v>9397</v>
      </c>
      <c r="N551" s="74" t="s">
        <v>5319</v>
      </c>
      <c r="O551" s="74" t="s">
        <v>5320</v>
      </c>
      <c r="P551" s="74" t="s">
        <v>8725</v>
      </c>
      <c r="Q551" s="74" t="s">
        <v>8699</v>
      </c>
      <c r="R551" s="74" t="s">
        <v>11280</v>
      </c>
    </row>
    <row r="552" spans="1:18" s="55" customFormat="1" ht="14.5" x14ac:dyDescent="0.35">
      <c r="A552" s="74" t="s">
        <v>6247</v>
      </c>
      <c r="B552" s="74" t="s">
        <v>6</v>
      </c>
      <c r="C552" s="74">
        <v>79873</v>
      </c>
      <c r="D552" s="76" t="s">
        <v>4279</v>
      </c>
      <c r="E552" s="74" t="s">
        <v>4823</v>
      </c>
      <c r="F552" s="74">
        <v>78900</v>
      </c>
      <c r="G552" s="77" t="s">
        <v>4280</v>
      </c>
      <c r="H552" s="74" t="s">
        <v>3523</v>
      </c>
      <c r="I552" s="75">
        <v>0.66349206349206258</v>
      </c>
      <c r="J552" s="74" t="s">
        <v>4280</v>
      </c>
      <c r="K552" s="74" t="s">
        <v>276</v>
      </c>
      <c r="L552" s="74" t="s">
        <v>277</v>
      </c>
      <c r="M552" s="74" t="s">
        <v>6831</v>
      </c>
      <c r="N552" s="74" t="s">
        <v>278</v>
      </c>
      <c r="O552" s="74" t="s">
        <v>279</v>
      </c>
      <c r="P552" s="74" t="s">
        <v>8702</v>
      </c>
      <c r="Q552" s="74" t="s">
        <v>8699</v>
      </c>
      <c r="R552" s="74" t="s">
        <v>11371</v>
      </c>
    </row>
    <row r="553" spans="1:18" s="55" customFormat="1" ht="14.5" x14ac:dyDescent="0.35">
      <c r="A553" s="74" t="s">
        <v>6078</v>
      </c>
      <c r="B553" s="74" t="s">
        <v>6</v>
      </c>
      <c r="C553" s="74">
        <v>4282</v>
      </c>
      <c r="D553" s="76" t="s">
        <v>2237</v>
      </c>
      <c r="E553" s="74" t="s">
        <v>2784</v>
      </c>
      <c r="F553" s="74">
        <v>5411</v>
      </c>
      <c r="G553" s="77" t="s">
        <v>2249</v>
      </c>
      <c r="H553" s="74" t="s">
        <v>2789</v>
      </c>
      <c r="I553" s="75">
        <v>0.83997155049786554</v>
      </c>
      <c r="J553" s="74" t="s">
        <v>2249</v>
      </c>
      <c r="K553" s="74" t="s">
        <v>1473</v>
      </c>
      <c r="L553" s="74" t="s">
        <v>1474</v>
      </c>
      <c r="M553" s="74" t="s">
        <v>9398</v>
      </c>
      <c r="N553" s="74" t="s">
        <v>1327</v>
      </c>
      <c r="O553" s="74" t="s">
        <v>1327</v>
      </c>
      <c r="P553" s="74" t="s">
        <v>8751</v>
      </c>
      <c r="Q553" s="74" t="s">
        <v>8699</v>
      </c>
      <c r="R553" s="74" t="s">
        <v>11258</v>
      </c>
    </row>
    <row r="554" spans="1:18" s="55" customFormat="1" ht="14.5" x14ac:dyDescent="0.35">
      <c r="A554" s="74" t="s">
        <v>7927</v>
      </c>
      <c r="B554" s="74" t="s">
        <v>6</v>
      </c>
      <c r="C554" s="74">
        <v>4266</v>
      </c>
      <c r="D554" s="76" t="s">
        <v>4049</v>
      </c>
      <c r="E554" s="74" t="s">
        <v>3107</v>
      </c>
      <c r="F554" s="74">
        <v>5295</v>
      </c>
      <c r="G554" s="77" t="s">
        <v>7827</v>
      </c>
      <c r="H554" s="74" t="s">
        <v>3108</v>
      </c>
      <c r="I554" s="75">
        <v>0.22520661157024741</v>
      </c>
      <c r="J554" s="74" t="s">
        <v>7827</v>
      </c>
      <c r="K554" s="74" t="s">
        <v>376</v>
      </c>
      <c r="L554" s="74" t="s">
        <v>9399</v>
      </c>
      <c r="M554" s="74" t="s">
        <v>9400</v>
      </c>
      <c r="N554" s="74" t="s">
        <v>1327</v>
      </c>
      <c r="O554" s="74" t="s">
        <v>1327</v>
      </c>
      <c r="P554" s="74" t="s">
        <v>8725</v>
      </c>
      <c r="Q554" s="74" t="s">
        <v>8699</v>
      </c>
      <c r="R554" s="74" t="s">
        <v>11126</v>
      </c>
    </row>
    <row r="555" spans="1:18" s="55" customFormat="1" ht="14.5" x14ac:dyDescent="0.35">
      <c r="A555" s="74" t="s">
        <v>6026</v>
      </c>
      <c r="B555" s="74" t="s">
        <v>6</v>
      </c>
      <c r="C555" s="74">
        <v>4278</v>
      </c>
      <c r="D555" s="76" t="s">
        <v>2186</v>
      </c>
      <c r="E555" s="74" t="s">
        <v>3129</v>
      </c>
      <c r="F555" s="74">
        <v>89608</v>
      </c>
      <c r="G555" s="77" t="s">
        <v>2191</v>
      </c>
      <c r="H555" s="74" t="s">
        <v>3132</v>
      </c>
      <c r="I555" s="75">
        <v>0.78999999999999904</v>
      </c>
      <c r="J555" s="74" t="s">
        <v>2191</v>
      </c>
      <c r="K555" s="74" t="s">
        <v>510</v>
      </c>
      <c r="L555" s="74" t="s">
        <v>9187</v>
      </c>
      <c r="M555" s="74" t="s">
        <v>9188</v>
      </c>
      <c r="N555" s="74" t="s">
        <v>1327</v>
      </c>
      <c r="O555" s="74" t="s">
        <v>1327</v>
      </c>
      <c r="P555" s="74" t="s">
        <v>8702</v>
      </c>
      <c r="Q555" s="74" t="s">
        <v>8699</v>
      </c>
      <c r="R555" s="74" t="s">
        <v>11215</v>
      </c>
    </row>
    <row r="556" spans="1:18" s="55" customFormat="1" ht="14.5" x14ac:dyDescent="0.35">
      <c r="A556" s="74" t="s">
        <v>8087</v>
      </c>
      <c r="B556" s="74" t="s">
        <v>6</v>
      </c>
      <c r="C556" s="74">
        <v>92379</v>
      </c>
      <c r="D556" s="76" t="s">
        <v>8088</v>
      </c>
      <c r="E556" s="74" t="s">
        <v>8089</v>
      </c>
      <c r="F556" s="74">
        <v>92893</v>
      </c>
      <c r="G556" s="77" t="s">
        <v>8090</v>
      </c>
      <c r="H556" s="74" t="s">
        <v>8091</v>
      </c>
      <c r="I556" s="75">
        <v>0.85276073619631798</v>
      </c>
      <c r="J556" s="74" t="s">
        <v>8090</v>
      </c>
      <c r="K556" s="74" t="s">
        <v>8092</v>
      </c>
      <c r="L556" s="74" t="s">
        <v>9401</v>
      </c>
      <c r="M556" s="74" t="s">
        <v>9402</v>
      </c>
      <c r="N556" s="74" t="s">
        <v>8497</v>
      </c>
      <c r="O556" s="74" t="s">
        <v>1327</v>
      </c>
      <c r="P556" s="74" t="s">
        <v>8723</v>
      </c>
      <c r="Q556" s="74" t="s">
        <v>8699</v>
      </c>
      <c r="R556" s="74" t="s">
        <v>11343</v>
      </c>
    </row>
    <row r="557" spans="1:18" s="55" customFormat="1" ht="14.5" x14ac:dyDescent="0.35">
      <c r="A557" s="74" t="s">
        <v>5456</v>
      </c>
      <c r="B557" s="74" t="s">
        <v>2</v>
      </c>
      <c r="C557" s="74">
        <v>4192</v>
      </c>
      <c r="D557" s="76" t="s">
        <v>1863</v>
      </c>
      <c r="E557" s="74" t="s">
        <v>4637</v>
      </c>
      <c r="F557" s="74">
        <v>4807</v>
      </c>
      <c r="G557" s="77" t="s">
        <v>1867</v>
      </c>
      <c r="H557" s="74" t="s">
        <v>4640</v>
      </c>
      <c r="I557" s="75">
        <v>0.58964879852125607</v>
      </c>
      <c r="J557" s="74" t="s">
        <v>1867</v>
      </c>
      <c r="K557" s="74" t="s">
        <v>3075</v>
      </c>
      <c r="L557" s="74" t="s">
        <v>9403</v>
      </c>
      <c r="M557" s="74" t="s">
        <v>9404</v>
      </c>
      <c r="N557" s="74" t="s">
        <v>1327</v>
      </c>
      <c r="O557" s="74" t="s">
        <v>1327</v>
      </c>
      <c r="P557" s="74" t="s">
        <v>8719</v>
      </c>
      <c r="Q557" s="74" t="s">
        <v>8699</v>
      </c>
      <c r="R557" s="74" t="s">
        <v>10625</v>
      </c>
    </row>
    <row r="558" spans="1:18" s="55" customFormat="1" ht="14.5" x14ac:dyDescent="0.35">
      <c r="A558" s="74" t="s">
        <v>6596</v>
      </c>
      <c r="B558" s="74" t="s">
        <v>9</v>
      </c>
      <c r="C558" s="74">
        <v>4446</v>
      </c>
      <c r="D558" s="76" t="s">
        <v>1091</v>
      </c>
      <c r="E558" s="74" t="s">
        <v>2966</v>
      </c>
      <c r="F558" s="74">
        <v>5930</v>
      </c>
      <c r="G558" s="77" t="s">
        <v>1093</v>
      </c>
      <c r="H558" s="74" t="s">
        <v>2972</v>
      </c>
      <c r="I558" s="75">
        <v>0</v>
      </c>
      <c r="J558" s="74"/>
      <c r="K558" s="74"/>
      <c r="L558" s="74"/>
      <c r="M558" s="74"/>
      <c r="N558" s="74"/>
      <c r="O558" s="74"/>
      <c r="P558" s="74"/>
      <c r="Q558" s="74"/>
      <c r="R558" s="74"/>
    </row>
    <row r="559" spans="1:18" s="55" customFormat="1" ht="14.5" x14ac:dyDescent="0.35">
      <c r="A559" s="74" t="s">
        <v>5932</v>
      </c>
      <c r="B559" s="74" t="s">
        <v>6</v>
      </c>
      <c r="C559" s="74">
        <v>4263</v>
      </c>
      <c r="D559" s="76" t="s">
        <v>4029</v>
      </c>
      <c r="E559" s="74" t="s">
        <v>4947</v>
      </c>
      <c r="F559" s="74">
        <v>79285</v>
      </c>
      <c r="G559" s="77" t="s">
        <v>4038</v>
      </c>
      <c r="H559" s="74" t="s">
        <v>4949</v>
      </c>
      <c r="I559" s="75">
        <v>0.96036240090600211</v>
      </c>
      <c r="J559" s="74" t="s">
        <v>4038</v>
      </c>
      <c r="K559" s="74" t="s">
        <v>364</v>
      </c>
      <c r="L559" s="74" t="s">
        <v>9405</v>
      </c>
      <c r="M559" s="74" t="s">
        <v>9406</v>
      </c>
      <c r="N559" s="74" t="s">
        <v>1327</v>
      </c>
      <c r="O559" s="74" t="s">
        <v>1327</v>
      </c>
      <c r="P559" s="74" t="s">
        <v>8751</v>
      </c>
      <c r="Q559" s="74" t="s">
        <v>8699</v>
      </c>
      <c r="R559" s="74" t="s">
        <v>11117</v>
      </c>
    </row>
    <row r="560" spans="1:18" s="55" customFormat="1" ht="14.5" x14ac:dyDescent="0.35">
      <c r="A560" s="74" t="s">
        <v>5734</v>
      </c>
      <c r="B560" s="74" t="s">
        <v>6</v>
      </c>
      <c r="C560" s="74">
        <v>4241</v>
      </c>
      <c r="D560" s="76" t="s">
        <v>3782</v>
      </c>
      <c r="E560" s="74" t="s">
        <v>2833</v>
      </c>
      <c r="F560" s="74">
        <v>5102</v>
      </c>
      <c r="G560" s="77" t="s">
        <v>3808</v>
      </c>
      <c r="H560" s="74" t="s">
        <v>2844</v>
      </c>
      <c r="I560" s="75">
        <v>4.949381327334082E-2</v>
      </c>
      <c r="J560" s="74" t="s">
        <v>3808</v>
      </c>
      <c r="K560" s="74" t="s">
        <v>2062</v>
      </c>
      <c r="L560" s="74" t="s">
        <v>9407</v>
      </c>
      <c r="M560" s="74" t="s">
        <v>9408</v>
      </c>
      <c r="N560" s="74" t="s">
        <v>2063</v>
      </c>
      <c r="O560" s="74" t="s">
        <v>1327</v>
      </c>
      <c r="P560" s="74" t="s">
        <v>8751</v>
      </c>
      <c r="Q560" s="74" t="s">
        <v>8699</v>
      </c>
      <c r="R560" s="74" t="s">
        <v>10889</v>
      </c>
    </row>
    <row r="561" spans="1:18" s="55" customFormat="1" ht="14.5" x14ac:dyDescent="0.35">
      <c r="A561" s="74" t="s">
        <v>7674</v>
      </c>
      <c r="B561" s="74" t="s">
        <v>5</v>
      </c>
      <c r="C561" s="74">
        <v>4230</v>
      </c>
      <c r="D561" s="76" t="s">
        <v>3576</v>
      </c>
      <c r="E561" s="74" t="s">
        <v>4551</v>
      </c>
      <c r="F561" s="74">
        <v>92081</v>
      </c>
      <c r="G561" s="77" t="s">
        <v>6957</v>
      </c>
      <c r="H561" s="74" t="s">
        <v>7617</v>
      </c>
      <c r="I561" s="75">
        <v>0.40789473684210442</v>
      </c>
      <c r="J561" s="74" t="s">
        <v>6957</v>
      </c>
      <c r="K561" s="74" t="s">
        <v>6871</v>
      </c>
      <c r="L561" s="74" t="s">
        <v>3271</v>
      </c>
      <c r="M561" s="74" t="s">
        <v>9409</v>
      </c>
      <c r="N561" s="74" t="s">
        <v>6872</v>
      </c>
      <c r="O561" s="74" t="s">
        <v>6873</v>
      </c>
      <c r="P561" s="74" t="s">
        <v>8742</v>
      </c>
      <c r="Q561" s="74" t="s">
        <v>8699</v>
      </c>
      <c r="R561" s="74" t="s">
        <v>10669</v>
      </c>
    </row>
    <row r="562" spans="1:18" s="55" customFormat="1" ht="14.5" x14ac:dyDescent="0.35">
      <c r="A562" s="74" t="s">
        <v>6531</v>
      </c>
      <c r="B562" s="74" t="s">
        <v>8</v>
      </c>
      <c r="C562" s="74">
        <v>7909</v>
      </c>
      <c r="D562" s="76" t="s">
        <v>2759</v>
      </c>
      <c r="E562" s="74" t="s">
        <v>7531</v>
      </c>
      <c r="F562" s="74">
        <v>89954</v>
      </c>
      <c r="G562" s="77" t="s">
        <v>5245</v>
      </c>
      <c r="H562" s="74" t="s">
        <v>5246</v>
      </c>
      <c r="I562" s="75">
        <v>1</v>
      </c>
      <c r="J562" s="74"/>
      <c r="K562" s="74"/>
      <c r="L562" s="74"/>
      <c r="M562" s="74"/>
      <c r="N562" s="74"/>
      <c r="O562" s="74"/>
      <c r="P562" s="74"/>
      <c r="Q562" s="74"/>
      <c r="R562" s="74"/>
    </row>
    <row r="563" spans="1:18" s="55" customFormat="1" ht="14.5" x14ac:dyDescent="0.35">
      <c r="A563" s="74" t="s">
        <v>5562</v>
      </c>
      <c r="B563" s="74" t="s">
        <v>6</v>
      </c>
      <c r="C563" s="74">
        <v>4235</v>
      </c>
      <c r="D563" s="76" t="s">
        <v>3579</v>
      </c>
      <c r="E563" s="74" t="s">
        <v>3507</v>
      </c>
      <c r="F563" s="74">
        <v>4956</v>
      </c>
      <c r="G563" s="77" t="s">
        <v>3620</v>
      </c>
      <c r="H563" s="74" t="s">
        <v>3192</v>
      </c>
      <c r="I563" s="75">
        <v>0.39649122807017478</v>
      </c>
      <c r="J563" s="74" t="s">
        <v>3620</v>
      </c>
      <c r="K563" s="74" t="s">
        <v>1666</v>
      </c>
      <c r="L563" s="74" t="s">
        <v>9410</v>
      </c>
      <c r="M563" s="74" t="s">
        <v>9411</v>
      </c>
      <c r="N563" s="74" t="s">
        <v>8498</v>
      </c>
      <c r="O563" s="74" t="s">
        <v>1327</v>
      </c>
      <c r="P563" s="74" t="s">
        <v>8738</v>
      </c>
      <c r="Q563" s="74" t="s">
        <v>8699</v>
      </c>
      <c r="R563" s="74" t="s">
        <v>10711</v>
      </c>
    </row>
    <row r="564" spans="1:18" s="55" customFormat="1" ht="14.5" x14ac:dyDescent="0.35">
      <c r="A564" s="74" t="s">
        <v>5428</v>
      </c>
      <c r="B564" s="74" t="s">
        <v>1</v>
      </c>
      <c r="C564" s="74">
        <v>4174</v>
      </c>
      <c r="D564" s="76" t="s">
        <v>1816</v>
      </c>
      <c r="E564" s="74" t="s">
        <v>4108</v>
      </c>
      <c r="F564" s="74">
        <v>4767</v>
      </c>
      <c r="G564" s="77" t="s">
        <v>1819</v>
      </c>
      <c r="H564" s="74" t="s">
        <v>4111</v>
      </c>
      <c r="I564" s="75">
        <v>0.91237113402061831</v>
      </c>
      <c r="J564" s="74" t="s">
        <v>1819</v>
      </c>
      <c r="K564" s="74" t="s">
        <v>3027</v>
      </c>
      <c r="L564" s="74" t="s">
        <v>3028</v>
      </c>
      <c r="M564" s="74" t="s">
        <v>9412</v>
      </c>
      <c r="N564" s="74" t="s">
        <v>1327</v>
      </c>
      <c r="O564" s="74" t="s">
        <v>1327</v>
      </c>
      <c r="P564" s="74" t="s">
        <v>8716</v>
      </c>
      <c r="Q564" s="74" t="s">
        <v>8699</v>
      </c>
      <c r="R564" s="74" t="s">
        <v>10592</v>
      </c>
    </row>
    <row r="565" spans="1:18" s="55" customFormat="1" ht="14.5" x14ac:dyDescent="0.35">
      <c r="A565" s="74" t="s">
        <v>5879</v>
      </c>
      <c r="B565" s="74" t="s">
        <v>6</v>
      </c>
      <c r="C565" s="74">
        <v>4258</v>
      </c>
      <c r="D565" s="76" t="s">
        <v>3962</v>
      </c>
      <c r="E565" s="74" t="s">
        <v>3158</v>
      </c>
      <c r="F565" s="74">
        <v>5232</v>
      </c>
      <c r="G565" s="77" t="s">
        <v>3980</v>
      </c>
      <c r="H565" s="74" t="s">
        <v>5278</v>
      </c>
      <c r="I565" s="75">
        <v>0.71824480369514987</v>
      </c>
      <c r="J565" s="74" t="s">
        <v>3980</v>
      </c>
      <c r="K565" s="74" t="s">
        <v>2545</v>
      </c>
      <c r="L565" s="74" t="s">
        <v>2546</v>
      </c>
      <c r="M565" s="74" t="s">
        <v>9413</v>
      </c>
      <c r="N565" s="74" t="s">
        <v>1327</v>
      </c>
      <c r="O565" s="74" t="s">
        <v>1327</v>
      </c>
      <c r="P565" s="74" t="s">
        <v>8765</v>
      </c>
      <c r="Q565" s="74" t="s">
        <v>8699</v>
      </c>
      <c r="R565" s="74" t="s">
        <v>11056</v>
      </c>
    </row>
    <row r="566" spans="1:18" s="55" customFormat="1" ht="14.5" x14ac:dyDescent="0.35">
      <c r="A566" s="74" t="s">
        <v>5599</v>
      </c>
      <c r="B566" s="74" t="s">
        <v>6</v>
      </c>
      <c r="C566" s="74">
        <v>4236</v>
      </c>
      <c r="D566" s="76" t="s">
        <v>3657</v>
      </c>
      <c r="E566" s="74" t="s">
        <v>4619</v>
      </c>
      <c r="F566" s="74">
        <v>89676</v>
      </c>
      <c r="G566" s="77" t="s">
        <v>3658</v>
      </c>
      <c r="H566" s="74" t="s">
        <v>4620</v>
      </c>
      <c r="I566" s="75">
        <v>0.38735177865612591</v>
      </c>
      <c r="J566" s="74" t="s">
        <v>3658</v>
      </c>
      <c r="K566" s="74" t="s">
        <v>605</v>
      </c>
      <c r="L566" s="74" t="s">
        <v>606</v>
      </c>
      <c r="M566" s="74" t="s">
        <v>6875</v>
      </c>
      <c r="N566" s="74" t="s">
        <v>1327</v>
      </c>
      <c r="O566" s="74" t="s">
        <v>1331</v>
      </c>
      <c r="P566" s="74" t="s">
        <v>8706</v>
      </c>
      <c r="Q566" s="74" t="s">
        <v>8699</v>
      </c>
      <c r="R566" s="74" t="s">
        <v>10743</v>
      </c>
    </row>
    <row r="567" spans="1:18" s="55" customFormat="1" ht="14.5" x14ac:dyDescent="0.35">
      <c r="A567" s="74" t="s">
        <v>5545</v>
      </c>
      <c r="B567" s="74" t="s">
        <v>6</v>
      </c>
      <c r="C567" s="74">
        <v>4235</v>
      </c>
      <c r="D567" s="76" t="s">
        <v>3579</v>
      </c>
      <c r="E567" s="74" t="s">
        <v>3507</v>
      </c>
      <c r="F567" s="74">
        <v>4937</v>
      </c>
      <c r="G567" s="77" t="s">
        <v>3603</v>
      </c>
      <c r="H567" s="74" t="s">
        <v>3193</v>
      </c>
      <c r="I567" s="75">
        <v>0.71710526315789402</v>
      </c>
      <c r="J567" s="74" t="s">
        <v>3603</v>
      </c>
      <c r="K567" s="74" t="s">
        <v>1648</v>
      </c>
      <c r="L567" s="74" t="s">
        <v>9414</v>
      </c>
      <c r="M567" s="74" t="s">
        <v>9415</v>
      </c>
      <c r="N567" s="74" t="s">
        <v>8499</v>
      </c>
      <c r="O567" s="74" t="s">
        <v>1327</v>
      </c>
      <c r="P567" s="74" t="s">
        <v>8738</v>
      </c>
      <c r="Q567" s="74" t="s">
        <v>8699</v>
      </c>
      <c r="R567" s="74" t="s">
        <v>10693</v>
      </c>
    </row>
    <row r="568" spans="1:18" s="55" customFormat="1" ht="14.5" x14ac:dyDescent="0.35">
      <c r="A568" s="74" t="s">
        <v>8643</v>
      </c>
      <c r="B568" s="74" t="s">
        <v>6</v>
      </c>
      <c r="C568" s="74">
        <v>4278</v>
      </c>
      <c r="D568" s="76" t="s">
        <v>2186</v>
      </c>
      <c r="E568" s="74" t="s">
        <v>3129</v>
      </c>
      <c r="F568" s="74">
        <v>530879</v>
      </c>
      <c r="G568" s="77" t="s">
        <v>8391</v>
      </c>
      <c r="H568" s="74" t="s">
        <v>8390</v>
      </c>
      <c r="I568" s="75">
        <v>0.77777777777777701</v>
      </c>
      <c r="J568" s="74" t="s">
        <v>8391</v>
      </c>
      <c r="K568" s="74" t="s">
        <v>8500</v>
      </c>
      <c r="L568" s="74" t="s">
        <v>9416</v>
      </c>
      <c r="M568" s="74" t="s">
        <v>9417</v>
      </c>
      <c r="N568" s="74" t="s">
        <v>1327</v>
      </c>
      <c r="O568" s="74" t="s">
        <v>1327</v>
      </c>
      <c r="P568" s="74" t="s">
        <v>8708</v>
      </c>
      <c r="Q568" s="74" t="s">
        <v>8699</v>
      </c>
      <c r="R568" s="74" t="s">
        <v>11214</v>
      </c>
    </row>
    <row r="569" spans="1:18" s="55" customFormat="1" ht="14.5" x14ac:dyDescent="0.35">
      <c r="A569" s="74" t="s">
        <v>5661</v>
      </c>
      <c r="B569" s="74" t="s">
        <v>6</v>
      </c>
      <c r="C569" s="74">
        <v>4239</v>
      </c>
      <c r="D569" s="76" t="s">
        <v>3702</v>
      </c>
      <c r="E569" s="74" t="s">
        <v>4704</v>
      </c>
      <c r="F569" s="74">
        <v>5038</v>
      </c>
      <c r="G569" s="77" t="s">
        <v>3724</v>
      </c>
      <c r="H569" s="74" t="s">
        <v>4715</v>
      </c>
      <c r="I569" s="75">
        <v>0.22901849217638651</v>
      </c>
      <c r="J569" s="74" t="s">
        <v>3724</v>
      </c>
      <c r="K569" s="74" t="s">
        <v>728</v>
      </c>
      <c r="L569" s="74" t="s">
        <v>9418</v>
      </c>
      <c r="M569" s="74" t="s">
        <v>9419</v>
      </c>
      <c r="N569" s="74" t="s">
        <v>1327</v>
      </c>
      <c r="O569" s="74" t="s">
        <v>1327</v>
      </c>
      <c r="P569" s="74" t="s">
        <v>8722</v>
      </c>
      <c r="Q569" s="74" t="s">
        <v>8699</v>
      </c>
      <c r="R569" s="74" t="s">
        <v>10807</v>
      </c>
    </row>
    <row r="570" spans="1:18" s="55" customFormat="1" ht="14.5" x14ac:dyDescent="0.35">
      <c r="A570" s="74" t="s">
        <v>7911</v>
      </c>
      <c r="B570" s="74" t="s">
        <v>6</v>
      </c>
      <c r="C570" s="74">
        <v>4241</v>
      </c>
      <c r="D570" s="76" t="s">
        <v>3782</v>
      </c>
      <c r="E570" s="74" t="s">
        <v>2833</v>
      </c>
      <c r="F570" s="74">
        <v>91754</v>
      </c>
      <c r="G570" s="77" t="s">
        <v>7814</v>
      </c>
      <c r="H570" s="74" t="s">
        <v>6796</v>
      </c>
      <c r="I570" s="75">
        <v>3.9457459926017097E-2</v>
      </c>
      <c r="J570" s="74" t="s">
        <v>7814</v>
      </c>
      <c r="K570" s="74" t="s">
        <v>5321</v>
      </c>
      <c r="L570" s="74" t="s">
        <v>9063</v>
      </c>
      <c r="M570" s="74" t="s">
        <v>9064</v>
      </c>
      <c r="N570" s="74" t="s">
        <v>7179</v>
      </c>
      <c r="O570" s="74" t="s">
        <v>7180</v>
      </c>
      <c r="P570" s="74" t="s">
        <v>8751</v>
      </c>
      <c r="Q570" s="74" t="s">
        <v>8699</v>
      </c>
      <c r="R570" s="74" t="s">
        <v>10868</v>
      </c>
    </row>
    <row r="571" spans="1:18" s="55" customFormat="1" ht="14.5" x14ac:dyDescent="0.35">
      <c r="A571" s="74" t="s">
        <v>6574</v>
      </c>
      <c r="B571" s="74" t="s">
        <v>9</v>
      </c>
      <c r="C571" s="74">
        <v>4439</v>
      </c>
      <c r="D571" s="76" t="s">
        <v>1059</v>
      </c>
      <c r="E571" s="74" t="s">
        <v>3147</v>
      </c>
      <c r="F571" s="74">
        <v>5902</v>
      </c>
      <c r="G571" s="77" t="s">
        <v>1061</v>
      </c>
      <c r="H571" s="74" t="s">
        <v>3148</v>
      </c>
      <c r="I571" s="75">
        <v>0.8429003021148036</v>
      </c>
      <c r="J571" s="74"/>
      <c r="K571" s="74"/>
      <c r="L571" s="74"/>
      <c r="M571" s="74"/>
      <c r="N571" s="74"/>
      <c r="O571" s="74"/>
      <c r="P571" s="74"/>
      <c r="Q571" s="74"/>
      <c r="R571" s="74"/>
    </row>
    <row r="572" spans="1:18" s="55" customFormat="1" ht="14.5" x14ac:dyDescent="0.35">
      <c r="A572" s="74" t="s">
        <v>7016</v>
      </c>
      <c r="B572" s="74" t="s">
        <v>4211</v>
      </c>
      <c r="C572" s="74">
        <v>88452</v>
      </c>
      <c r="D572" s="76" t="s">
        <v>6977</v>
      </c>
      <c r="E572" s="74" t="s">
        <v>6771</v>
      </c>
      <c r="F572" s="74">
        <v>80145</v>
      </c>
      <c r="G572" s="77" t="s">
        <v>6978</v>
      </c>
      <c r="H572" s="74" t="s">
        <v>6772</v>
      </c>
      <c r="I572" s="75">
        <v>0</v>
      </c>
      <c r="J572" s="74"/>
      <c r="K572" s="74"/>
      <c r="L572" s="74"/>
      <c r="M572" s="74"/>
      <c r="N572" s="74"/>
      <c r="O572" s="74"/>
      <c r="P572" s="74"/>
      <c r="Q572" s="74"/>
      <c r="R572" s="74"/>
    </row>
    <row r="573" spans="1:18" s="55" customFormat="1" ht="14.5" x14ac:dyDescent="0.35">
      <c r="A573" s="74" t="s">
        <v>5465</v>
      </c>
      <c r="B573" s="74" t="s">
        <v>2</v>
      </c>
      <c r="C573" s="74">
        <v>4192</v>
      </c>
      <c r="D573" s="76" t="s">
        <v>1863</v>
      </c>
      <c r="E573" s="74" t="s">
        <v>4637</v>
      </c>
      <c r="F573" s="74">
        <v>4819</v>
      </c>
      <c r="G573" s="77" t="s">
        <v>1876</v>
      </c>
      <c r="H573" s="74" t="s">
        <v>4641</v>
      </c>
      <c r="I573" s="75">
        <v>0.25237191650853791</v>
      </c>
      <c r="J573" s="74" t="s">
        <v>1876</v>
      </c>
      <c r="K573" s="74" t="s">
        <v>3087</v>
      </c>
      <c r="L573" s="74" t="s">
        <v>9420</v>
      </c>
      <c r="M573" s="74" t="s">
        <v>9421</v>
      </c>
      <c r="N573" s="74" t="s">
        <v>3088</v>
      </c>
      <c r="O573" s="74" t="s">
        <v>1534</v>
      </c>
      <c r="P573" s="74" t="s">
        <v>8719</v>
      </c>
      <c r="Q573" s="74" t="s">
        <v>8699</v>
      </c>
      <c r="R573" s="74" t="s">
        <v>10633</v>
      </c>
    </row>
    <row r="574" spans="1:18" s="55" customFormat="1" ht="14.5" x14ac:dyDescent="0.35">
      <c r="A574" s="74" t="s">
        <v>5865</v>
      </c>
      <c r="B574" s="74" t="s">
        <v>6</v>
      </c>
      <c r="C574" s="74">
        <v>4258</v>
      </c>
      <c r="D574" s="76" t="s">
        <v>3962</v>
      </c>
      <c r="E574" s="74" t="s">
        <v>3158</v>
      </c>
      <c r="F574" s="74">
        <v>5214</v>
      </c>
      <c r="G574" s="77" t="s">
        <v>3966</v>
      </c>
      <c r="H574" s="74" t="s">
        <v>4191</v>
      </c>
      <c r="I574" s="75">
        <v>0</v>
      </c>
      <c r="J574" s="74" t="s">
        <v>3966</v>
      </c>
      <c r="K574" s="74" t="s">
        <v>2521</v>
      </c>
      <c r="L574" s="74" t="s">
        <v>2522</v>
      </c>
      <c r="M574" s="74" t="s">
        <v>9424</v>
      </c>
      <c r="N574" s="74" t="s">
        <v>1327</v>
      </c>
      <c r="O574" s="74" t="s">
        <v>1327</v>
      </c>
      <c r="P574" s="74" t="s">
        <v>8765</v>
      </c>
      <c r="Q574" s="74" t="s">
        <v>8699</v>
      </c>
      <c r="R574" s="74" t="s">
        <v>11042</v>
      </c>
    </row>
    <row r="575" spans="1:18" s="55" customFormat="1" ht="14.5" x14ac:dyDescent="0.35">
      <c r="A575" s="74" t="s">
        <v>7017</v>
      </c>
      <c r="B575" s="74" t="s">
        <v>6</v>
      </c>
      <c r="C575" s="74">
        <v>91865</v>
      </c>
      <c r="D575" s="76" t="s">
        <v>6979</v>
      </c>
      <c r="E575" s="74" t="s">
        <v>7498</v>
      </c>
      <c r="F575" s="74">
        <v>91866</v>
      </c>
      <c r="G575" s="77" t="s">
        <v>6980</v>
      </c>
      <c r="H575" s="74" t="s">
        <v>6775</v>
      </c>
      <c r="I575" s="75">
        <v>1</v>
      </c>
      <c r="J575" s="74"/>
      <c r="K575" s="74"/>
      <c r="L575" s="74"/>
      <c r="M575" s="74"/>
      <c r="N575" s="74"/>
      <c r="O575" s="74"/>
      <c r="P575" s="74"/>
      <c r="Q575" s="74"/>
      <c r="R575" s="74"/>
    </row>
    <row r="576" spans="1:18" s="55" customFormat="1" ht="14.5" x14ac:dyDescent="0.35">
      <c r="A576" s="74" t="s">
        <v>6570</v>
      </c>
      <c r="B576" s="74" t="s">
        <v>9</v>
      </c>
      <c r="C576" s="74">
        <v>4437</v>
      </c>
      <c r="D576" s="76" t="s">
        <v>1046</v>
      </c>
      <c r="E576" s="74" t="s">
        <v>4651</v>
      </c>
      <c r="F576" s="74">
        <v>5897</v>
      </c>
      <c r="G576" s="77" t="s">
        <v>1054</v>
      </c>
      <c r="H576" s="74" t="s">
        <v>4654</v>
      </c>
      <c r="I576" s="75">
        <v>0.48679245283018802</v>
      </c>
      <c r="J576" s="74"/>
      <c r="K576" s="74"/>
      <c r="L576" s="74"/>
      <c r="M576" s="74"/>
      <c r="N576" s="74"/>
      <c r="O576" s="74"/>
      <c r="P576" s="74"/>
      <c r="Q576" s="74"/>
      <c r="R576" s="74"/>
    </row>
    <row r="577" spans="1:18" s="55" customFormat="1" ht="14.5" x14ac:dyDescent="0.35">
      <c r="A577" s="74" t="s">
        <v>6564</v>
      </c>
      <c r="B577" s="74" t="s">
        <v>9</v>
      </c>
      <c r="C577" s="74">
        <v>4437</v>
      </c>
      <c r="D577" s="76" t="s">
        <v>1046</v>
      </c>
      <c r="E577" s="74" t="s">
        <v>4651</v>
      </c>
      <c r="F577" s="74">
        <v>5895</v>
      </c>
      <c r="G577" s="77" t="s">
        <v>1047</v>
      </c>
      <c r="H577" s="74" t="s">
        <v>4655</v>
      </c>
      <c r="I577" s="75">
        <v>0.66479663394109312</v>
      </c>
      <c r="J577" s="74"/>
      <c r="K577" s="74"/>
      <c r="L577" s="74"/>
      <c r="M577" s="74"/>
      <c r="N577" s="74"/>
      <c r="O577" s="74"/>
      <c r="P577" s="74"/>
      <c r="Q577" s="74"/>
      <c r="R577" s="74"/>
    </row>
    <row r="578" spans="1:18" s="55" customFormat="1" ht="14.5" x14ac:dyDescent="0.35">
      <c r="A578" s="74" t="s">
        <v>6458</v>
      </c>
      <c r="B578" s="74" t="s">
        <v>8</v>
      </c>
      <c r="C578" s="74">
        <v>4405</v>
      </c>
      <c r="D578" s="76" t="s">
        <v>2662</v>
      </c>
      <c r="E578" s="74" t="s">
        <v>4658</v>
      </c>
      <c r="F578" s="74">
        <v>5791</v>
      </c>
      <c r="G578" s="77" t="s">
        <v>2671</v>
      </c>
      <c r="H578" s="74" t="s">
        <v>4660</v>
      </c>
      <c r="I578" s="75">
        <v>0.65511265164644694</v>
      </c>
      <c r="J578" s="74"/>
      <c r="K578" s="74"/>
      <c r="L578" s="74"/>
      <c r="M578" s="74"/>
      <c r="N578" s="74"/>
      <c r="O578" s="74"/>
      <c r="P578" s="74"/>
      <c r="Q578" s="74"/>
      <c r="R578" s="74"/>
    </row>
    <row r="579" spans="1:18" s="55" customFormat="1" ht="14.5" x14ac:dyDescent="0.35">
      <c r="A579" s="74" t="s">
        <v>6457</v>
      </c>
      <c r="B579" s="74" t="s">
        <v>8</v>
      </c>
      <c r="C579" s="74">
        <v>4405</v>
      </c>
      <c r="D579" s="76" t="s">
        <v>2662</v>
      </c>
      <c r="E579" s="74" t="s">
        <v>4658</v>
      </c>
      <c r="F579" s="74">
        <v>5790</v>
      </c>
      <c r="G579" s="77" t="s">
        <v>2670</v>
      </c>
      <c r="H579" s="74" t="s">
        <v>4661</v>
      </c>
      <c r="I579" s="75">
        <v>0.78401997503120902</v>
      </c>
      <c r="J579" s="74"/>
      <c r="K579" s="74"/>
      <c r="L579" s="74"/>
      <c r="M579" s="74"/>
      <c r="N579" s="74"/>
      <c r="O579" s="74"/>
      <c r="P579" s="74"/>
      <c r="Q579" s="74"/>
      <c r="R579" s="74"/>
    </row>
    <row r="580" spans="1:18" s="55" customFormat="1" ht="14.5" x14ac:dyDescent="0.35">
      <c r="A580" s="74" t="s">
        <v>5608</v>
      </c>
      <c r="B580" s="74" t="s">
        <v>6</v>
      </c>
      <c r="C580" s="74">
        <v>4237</v>
      </c>
      <c r="D580" s="76" t="s">
        <v>3660</v>
      </c>
      <c r="E580" s="74" t="s">
        <v>4667</v>
      </c>
      <c r="F580" s="74">
        <v>4996</v>
      </c>
      <c r="G580" s="77" t="s">
        <v>3668</v>
      </c>
      <c r="H580" s="74" t="s">
        <v>2845</v>
      </c>
      <c r="I580" s="75">
        <v>0.52295081967213097</v>
      </c>
      <c r="J580" s="74" t="s">
        <v>3668</v>
      </c>
      <c r="K580" s="74" t="s">
        <v>623</v>
      </c>
      <c r="L580" s="74" t="s">
        <v>624</v>
      </c>
      <c r="M580" s="74" t="s">
        <v>9425</v>
      </c>
      <c r="N580" s="74" t="s">
        <v>1327</v>
      </c>
      <c r="O580" s="74" t="s">
        <v>1327</v>
      </c>
      <c r="P580" s="74" t="s">
        <v>8723</v>
      </c>
      <c r="Q580" s="74" t="s">
        <v>8699</v>
      </c>
      <c r="R580" s="74" t="s">
        <v>10752</v>
      </c>
    </row>
    <row r="581" spans="1:18" s="55" customFormat="1" ht="14.5" x14ac:dyDescent="0.35">
      <c r="A581" s="74" t="s">
        <v>6378</v>
      </c>
      <c r="B581" s="74" t="s">
        <v>8</v>
      </c>
      <c r="C581" s="74">
        <v>4403</v>
      </c>
      <c r="D581" s="76" t="s">
        <v>2562</v>
      </c>
      <c r="E581" s="74" t="s">
        <v>4962</v>
      </c>
      <c r="F581" s="74">
        <v>5678</v>
      </c>
      <c r="G581" s="77" t="s">
        <v>2580</v>
      </c>
      <c r="H581" s="74" t="s">
        <v>4982</v>
      </c>
      <c r="I581" s="75">
        <v>0.71683673469387754</v>
      </c>
      <c r="J581" s="74"/>
      <c r="K581" s="74"/>
      <c r="L581" s="74"/>
      <c r="M581" s="74"/>
      <c r="N581" s="74"/>
      <c r="O581" s="74"/>
      <c r="P581" s="74"/>
      <c r="Q581" s="74"/>
      <c r="R581" s="74"/>
    </row>
    <row r="582" spans="1:18" s="55" customFormat="1" ht="14.5" x14ac:dyDescent="0.35">
      <c r="A582" s="74" t="s">
        <v>7952</v>
      </c>
      <c r="B582" s="74" t="s">
        <v>7</v>
      </c>
      <c r="C582" s="74">
        <v>4379</v>
      </c>
      <c r="D582" s="76" t="s">
        <v>4373</v>
      </c>
      <c r="E582" s="74" t="s">
        <v>4546</v>
      </c>
      <c r="F582" s="74">
        <v>5590</v>
      </c>
      <c r="G582" s="77" t="s">
        <v>7845</v>
      </c>
      <c r="H582" s="74" t="s">
        <v>4547</v>
      </c>
      <c r="I582" s="75">
        <v>0</v>
      </c>
      <c r="J582" s="74" t="s">
        <v>7845</v>
      </c>
      <c r="K582" s="74" t="s">
        <v>103</v>
      </c>
      <c r="L582" s="74" t="s">
        <v>9426</v>
      </c>
      <c r="M582" s="74" t="s">
        <v>9427</v>
      </c>
      <c r="N582" s="74" t="s">
        <v>7181</v>
      </c>
      <c r="O582" s="74" t="s">
        <v>7182</v>
      </c>
      <c r="P582" s="74" t="s">
        <v>8792</v>
      </c>
      <c r="Q582" s="74" t="s">
        <v>8699</v>
      </c>
      <c r="R582" s="74" t="s">
        <v>11478</v>
      </c>
    </row>
    <row r="583" spans="1:18" s="55" customFormat="1" ht="14.5" x14ac:dyDescent="0.35">
      <c r="A583" s="74" t="s">
        <v>5518</v>
      </c>
      <c r="B583" s="74" t="s">
        <v>4</v>
      </c>
      <c r="C583" s="74">
        <v>4221</v>
      </c>
      <c r="D583" s="76" t="s">
        <v>1962</v>
      </c>
      <c r="E583" s="74" t="s">
        <v>1963</v>
      </c>
      <c r="F583" s="74">
        <v>4892</v>
      </c>
      <c r="G583" s="77" t="s">
        <v>1964</v>
      </c>
      <c r="H583" s="74" t="s">
        <v>4804</v>
      </c>
      <c r="I583" s="75">
        <v>0</v>
      </c>
      <c r="J583" s="74" t="s">
        <v>1964</v>
      </c>
      <c r="K583" s="74" t="s">
        <v>3257</v>
      </c>
      <c r="L583" s="74" t="s">
        <v>3258</v>
      </c>
      <c r="M583" s="74" t="s">
        <v>9428</v>
      </c>
      <c r="N583" s="74" t="s">
        <v>3259</v>
      </c>
      <c r="O583" s="74" t="s">
        <v>3260</v>
      </c>
      <c r="P583" s="74" t="s">
        <v>8793</v>
      </c>
      <c r="Q583" s="74" t="s">
        <v>8699</v>
      </c>
      <c r="R583" s="74" t="s">
        <v>10661</v>
      </c>
    </row>
    <row r="584" spans="1:18" s="55" customFormat="1" ht="14.5" x14ac:dyDescent="0.35">
      <c r="A584" s="74" t="s">
        <v>5519</v>
      </c>
      <c r="B584" s="74" t="s">
        <v>4</v>
      </c>
      <c r="C584" s="74">
        <v>4221</v>
      </c>
      <c r="D584" s="76" t="s">
        <v>1962</v>
      </c>
      <c r="E584" s="74" t="s">
        <v>1963</v>
      </c>
      <c r="F584" s="74">
        <v>4893</v>
      </c>
      <c r="G584" s="77" t="s">
        <v>1965</v>
      </c>
      <c r="H584" s="74" t="s">
        <v>4805</v>
      </c>
      <c r="I584" s="75">
        <v>0</v>
      </c>
      <c r="J584" s="74" t="s">
        <v>1965</v>
      </c>
      <c r="K584" s="74" t="s">
        <v>3261</v>
      </c>
      <c r="L584" s="74" t="s">
        <v>3262</v>
      </c>
      <c r="M584" s="74" t="s">
        <v>6876</v>
      </c>
      <c r="N584" s="74" t="s">
        <v>1327</v>
      </c>
      <c r="O584" s="74" t="s">
        <v>1331</v>
      </c>
      <c r="P584" s="74" t="s">
        <v>8793</v>
      </c>
      <c r="Q584" s="74" t="s">
        <v>8699</v>
      </c>
      <c r="R584" s="74" t="s">
        <v>10663</v>
      </c>
    </row>
    <row r="585" spans="1:18" s="55" customFormat="1" ht="14.5" x14ac:dyDescent="0.35">
      <c r="A585" s="74" t="s">
        <v>7018</v>
      </c>
      <c r="B585" s="74" t="s">
        <v>6</v>
      </c>
      <c r="C585" s="74">
        <v>4247</v>
      </c>
      <c r="D585" s="76" t="s">
        <v>3928</v>
      </c>
      <c r="E585" s="74" t="s">
        <v>6776</v>
      </c>
      <c r="F585" s="74">
        <v>5167</v>
      </c>
      <c r="G585" s="77" t="s">
        <v>3931</v>
      </c>
      <c r="H585" s="74" t="s">
        <v>6779</v>
      </c>
      <c r="I585" s="75">
        <v>0.15750915750915689</v>
      </c>
      <c r="J585" s="74" t="s">
        <v>3931</v>
      </c>
      <c r="K585" s="74" t="s">
        <v>884</v>
      </c>
      <c r="L585" s="74" t="s">
        <v>9431</v>
      </c>
      <c r="M585" s="74" t="s">
        <v>9432</v>
      </c>
      <c r="N585" s="74" t="s">
        <v>1327</v>
      </c>
      <c r="O585" s="74" t="s">
        <v>1327</v>
      </c>
      <c r="P585" s="74" t="s">
        <v>10560</v>
      </c>
      <c r="Q585" s="74" t="s">
        <v>8699</v>
      </c>
      <c r="R585" s="74" t="s">
        <v>11014</v>
      </c>
    </row>
    <row r="586" spans="1:18" s="55" customFormat="1" ht="14.5" x14ac:dyDescent="0.35">
      <c r="A586" s="74" t="s">
        <v>7019</v>
      </c>
      <c r="B586" s="74" t="s">
        <v>6</v>
      </c>
      <c r="C586" s="74">
        <v>4247</v>
      </c>
      <c r="D586" s="76" t="s">
        <v>3928</v>
      </c>
      <c r="E586" s="74" t="s">
        <v>6776</v>
      </c>
      <c r="F586" s="74">
        <v>5166</v>
      </c>
      <c r="G586" s="77" t="s">
        <v>3930</v>
      </c>
      <c r="H586" s="74" t="s">
        <v>6778</v>
      </c>
      <c r="I586" s="75">
        <v>0.26324503311258207</v>
      </c>
      <c r="J586" s="74" t="s">
        <v>3930</v>
      </c>
      <c r="K586" s="74" t="s">
        <v>883</v>
      </c>
      <c r="L586" s="74" t="s">
        <v>9433</v>
      </c>
      <c r="M586" s="74" t="s">
        <v>9434</v>
      </c>
      <c r="N586" s="74" t="s">
        <v>1327</v>
      </c>
      <c r="O586" s="74" t="s">
        <v>1327</v>
      </c>
      <c r="P586" s="74" t="s">
        <v>10560</v>
      </c>
      <c r="Q586" s="74" t="s">
        <v>8699</v>
      </c>
      <c r="R586" s="74" t="s">
        <v>11012</v>
      </c>
    </row>
    <row r="587" spans="1:18" s="55" customFormat="1" ht="14.5" x14ac:dyDescent="0.35">
      <c r="A587" s="74" t="s">
        <v>6583</v>
      </c>
      <c r="B587" s="74" t="s">
        <v>9</v>
      </c>
      <c r="C587" s="74">
        <v>4443</v>
      </c>
      <c r="D587" s="76" t="s">
        <v>1076</v>
      </c>
      <c r="E587" s="74" t="s">
        <v>5193</v>
      </c>
      <c r="F587" s="74">
        <v>5920</v>
      </c>
      <c r="G587" s="77" t="s">
        <v>1077</v>
      </c>
      <c r="H587" s="74" t="s">
        <v>5196</v>
      </c>
      <c r="I587" s="75">
        <v>0.80609418282548462</v>
      </c>
      <c r="J587" s="74"/>
      <c r="K587" s="74"/>
      <c r="L587" s="74"/>
      <c r="M587" s="74"/>
      <c r="N587" s="74"/>
      <c r="O587" s="74"/>
      <c r="P587" s="74"/>
      <c r="Q587" s="74"/>
      <c r="R587" s="74"/>
    </row>
    <row r="588" spans="1:18" s="55" customFormat="1" ht="14.5" x14ac:dyDescent="0.35">
      <c r="A588" s="74" t="s">
        <v>6695</v>
      </c>
      <c r="B588" s="74" t="s">
        <v>12</v>
      </c>
      <c r="C588" s="74">
        <v>4499</v>
      </c>
      <c r="D588" s="76" t="s">
        <v>1231</v>
      </c>
      <c r="E588" s="74" t="s">
        <v>5066</v>
      </c>
      <c r="F588" s="74">
        <v>6160</v>
      </c>
      <c r="G588" s="77" t="s">
        <v>1243</v>
      </c>
      <c r="H588" s="74" t="s">
        <v>4664</v>
      </c>
      <c r="I588" s="75">
        <v>0.86016949152542344</v>
      </c>
      <c r="J588" s="74"/>
      <c r="K588" s="74"/>
      <c r="L588" s="74"/>
      <c r="M588" s="74"/>
      <c r="N588" s="74"/>
      <c r="O588" s="74"/>
      <c r="P588" s="74"/>
      <c r="Q588" s="74"/>
      <c r="R588" s="74"/>
    </row>
    <row r="589" spans="1:18" s="55" customFormat="1" ht="14.5" x14ac:dyDescent="0.35">
      <c r="A589" s="74" t="s">
        <v>6006</v>
      </c>
      <c r="B589" s="74" t="s">
        <v>6</v>
      </c>
      <c r="C589" s="74">
        <v>4273</v>
      </c>
      <c r="D589" s="76" t="s">
        <v>2163</v>
      </c>
      <c r="E589" s="74" t="s">
        <v>4793</v>
      </c>
      <c r="F589" s="74">
        <v>5351</v>
      </c>
      <c r="G589" s="77" t="s">
        <v>2164</v>
      </c>
      <c r="H589" s="74" t="s">
        <v>4794</v>
      </c>
      <c r="I589" s="75">
        <v>0.93250688705234064</v>
      </c>
      <c r="J589" s="74" t="s">
        <v>2164</v>
      </c>
      <c r="K589" s="74" t="s">
        <v>477</v>
      </c>
      <c r="L589" s="74" t="s">
        <v>9435</v>
      </c>
      <c r="M589" s="74" t="s">
        <v>9436</v>
      </c>
      <c r="N589" s="74" t="s">
        <v>6877</v>
      </c>
      <c r="O589" s="74" t="s">
        <v>6878</v>
      </c>
      <c r="P589" s="74" t="s">
        <v>8751</v>
      </c>
      <c r="Q589" s="74" t="s">
        <v>8699</v>
      </c>
      <c r="R589" s="74" t="s">
        <v>11195</v>
      </c>
    </row>
    <row r="590" spans="1:18" s="55" customFormat="1" ht="14.5" x14ac:dyDescent="0.35">
      <c r="A590" s="74" t="s">
        <v>6303</v>
      </c>
      <c r="B590" s="74" t="s">
        <v>7</v>
      </c>
      <c r="C590" s="74">
        <v>4378</v>
      </c>
      <c r="D590" s="76" t="s">
        <v>4366</v>
      </c>
      <c r="E590" s="74" t="s">
        <v>4513</v>
      </c>
      <c r="F590" s="74">
        <v>6048</v>
      </c>
      <c r="G590" s="77" t="s">
        <v>4371</v>
      </c>
      <c r="H590" s="74" t="s">
        <v>2770</v>
      </c>
      <c r="I590" s="75">
        <v>0</v>
      </c>
      <c r="J590" s="74" t="s">
        <v>4371</v>
      </c>
      <c r="K590" s="74" t="s">
        <v>101</v>
      </c>
      <c r="L590" s="74" t="s">
        <v>9437</v>
      </c>
      <c r="M590" s="74" t="s">
        <v>9438</v>
      </c>
      <c r="N590" s="74" t="s">
        <v>1327</v>
      </c>
      <c r="O590" s="74" t="s">
        <v>1327</v>
      </c>
      <c r="P590" s="74" t="s">
        <v>8785</v>
      </c>
      <c r="Q590" s="74" t="s">
        <v>8699</v>
      </c>
      <c r="R590" s="74" t="s">
        <v>11475</v>
      </c>
    </row>
    <row r="591" spans="1:18" s="55" customFormat="1" ht="14.5" x14ac:dyDescent="0.35">
      <c r="A591" s="74" t="s">
        <v>5804</v>
      </c>
      <c r="B591" s="74" t="s">
        <v>6</v>
      </c>
      <c r="C591" s="74">
        <v>4245</v>
      </c>
      <c r="D591" s="76" t="s">
        <v>3883</v>
      </c>
      <c r="E591" s="74" t="s">
        <v>4987</v>
      </c>
      <c r="F591" s="74">
        <v>87478</v>
      </c>
      <c r="G591" s="77" t="s">
        <v>3887</v>
      </c>
      <c r="H591" s="74" t="s">
        <v>2987</v>
      </c>
      <c r="I591" s="75">
        <v>0.39755351681957096</v>
      </c>
      <c r="J591" s="74" t="s">
        <v>3887</v>
      </c>
      <c r="K591" s="74" t="s">
        <v>848</v>
      </c>
      <c r="L591" s="74" t="s">
        <v>7183</v>
      </c>
      <c r="M591" s="74" t="s">
        <v>6833</v>
      </c>
      <c r="N591" s="74" t="s">
        <v>7184</v>
      </c>
      <c r="O591" s="74" t="s">
        <v>7185</v>
      </c>
      <c r="P591" s="74" t="s">
        <v>8803</v>
      </c>
      <c r="Q591" s="74" t="s">
        <v>8699</v>
      </c>
      <c r="R591" s="74" t="s">
        <v>10969</v>
      </c>
    </row>
    <row r="592" spans="1:18" s="55" customFormat="1" ht="14.5" x14ac:dyDescent="0.35">
      <c r="A592" s="74" t="s">
        <v>6412</v>
      </c>
      <c r="B592" s="74" t="s">
        <v>8</v>
      </c>
      <c r="C592" s="74">
        <v>4403</v>
      </c>
      <c r="D592" s="76" t="s">
        <v>2562</v>
      </c>
      <c r="E592" s="74" t="s">
        <v>4962</v>
      </c>
      <c r="F592" s="74">
        <v>5729</v>
      </c>
      <c r="G592" s="77" t="s">
        <v>2615</v>
      </c>
      <c r="H592" s="74" t="s">
        <v>4983</v>
      </c>
      <c r="I592" s="75">
        <v>0.83950617283950546</v>
      </c>
      <c r="J592" s="74"/>
      <c r="K592" s="74"/>
      <c r="L592" s="74"/>
      <c r="M592" s="74"/>
      <c r="N592" s="74"/>
      <c r="O592" s="74"/>
      <c r="P592" s="74"/>
      <c r="Q592" s="74"/>
      <c r="R592" s="74"/>
    </row>
    <row r="593" spans="1:18" s="55" customFormat="1" ht="14.5" x14ac:dyDescent="0.35">
      <c r="A593" s="74" t="s">
        <v>6461</v>
      </c>
      <c r="B593" s="74" t="s">
        <v>8</v>
      </c>
      <c r="C593" s="74">
        <v>4406</v>
      </c>
      <c r="D593" s="76" t="s">
        <v>2672</v>
      </c>
      <c r="E593" s="74" t="s">
        <v>5179</v>
      </c>
      <c r="F593" s="74">
        <v>5794</v>
      </c>
      <c r="G593" s="77" t="s">
        <v>2675</v>
      </c>
      <c r="H593" s="74" t="s">
        <v>4907</v>
      </c>
      <c r="I593" s="75">
        <v>0.85856079404466401</v>
      </c>
      <c r="J593" s="74"/>
      <c r="K593" s="74"/>
      <c r="L593" s="74"/>
      <c r="M593" s="74"/>
      <c r="N593" s="74"/>
      <c r="O593" s="74"/>
      <c r="P593" s="74"/>
      <c r="Q593" s="74"/>
      <c r="R593" s="74"/>
    </row>
    <row r="594" spans="1:18" s="55" customFormat="1" ht="14.5" x14ac:dyDescent="0.35">
      <c r="A594" s="74" t="s">
        <v>7735</v>
      </c>
      <c r="B594" s="74" t="s">
        <v>10</v>
      </c>
      <c r="C594" s="74">
        <v>4457</v>
      </c>
      <c r="D594" s="76" t="s">
        <v>1138</v>
      </c>
      <c r="E594" s="74" t="s">
        <v>4541</v>
      </c>
      <c r="F594" s="74">
        <v>5955</v>
      </c>
      <c r="G594" s="77" t="s">
        <v>1141</v>
      </c>
      <c r="H594" s="74" t="s">
        <v>7619</v>
      </c>
      <c r="I594" s="75">
        <v>0.62657091561938794</v>
      </c>
      <c r="J594" s="74"/>
      <c r="K594" s="74"/>
      <c r="L594" s="74"/>
      <c r="M594" s="74"/>
      <c r="N594" s="74"/>
      <c r="O594" s="74"/>
      <c r="P594" s="74"/>
      <c r="Q594" s="74"/>
      <c r="R594" s="74"/>
    </row>
    <row r="595" spans="1:18" s="55" customFormat="1" ht="14.5" x14ac:dyDescent="0.35">
      <c r="A595" s="74" t="s">
        <v>6076</v>
      </c>
      <c r="B595" s="74" t="s">
        <v>6</v>
      </c>
      <c r="C595" s="74">
        <v>4282</v>
      </c>
      <c r="D595" s="76" t="s">
        <v>2237</v>
      </c>
      <c r="E595" s="74" t="s">
        <v>2784</v>
      </c>
      <c r="F595" s="74">
        <v>5407</v>
      </c>
      <c r="G595" s="77" t="s">
        <v>2247</v>
      </c>
      <c r="H595" s="74" t="s">
        <v>5085</v>
      </c>
      <c r="I595" s="75">
        <v>0.86600496277915617</v>
      </c>
      <c r="J595" s="74" t="s">
        <v>2247</v>
      </c>
      <c r="K595" s="74" t="s">
        <v>1469</v>
      </c>
      <c r="L595" s="74" t="s">
        <v>9439</v>
      </c>
      <c r="M595" s="74" t="s">
        <v>9440</v>
      </c>
      <c r="N595" s="74" t="s">
        <v>1327</v>
      </c>
      <c r="O595" s="74" t="s">
        <v>1327</v>
      </c>
      <c r="P595" s="74" t="s">
        <v>8751</v>
      </c>
      <c r="Q595" s="74" t="s">
        <v>8699</v>
      </c>
      <c r="R595" s="74" t="s">
        <v>11256</v>
      </c>
    </row>
    <row r="596" spans="1:18" s="55" customFormat="1" ht="14.5" x14ac:dyDescent="0.35">
      <c r="A596" s="74" t="s">
        <v>5862</v>
      </c>
      <c r="B596" s="74" t="s">
        <v>6</v>
      </c>
      <c r="C596" s="74">
        <v>4258</v>
      </c>
      <c r="D596" s="76" t="s">
        <v>3962</v>
      </c>
      <c r="E596" s="74" t="s">
        <v>3158</v>
      </c>
      <c r="F596" s="74">
        <v>5211</v>
      </c>
      <c r="G596" s="77" t="s">
        <v>3963</v>
      </c>
      <c r="H596" s="74" t="s">
        <v>4192</v>
      </c>
      <c r="I596" s="75">
        <v>0</v>
      </c>
      <c r="J596" s="74" t="s">
        <v>3963</v>
      </c>
      <c r="K596" s="74" t="s">
        <v>2516</v>
      </c>
      <c r="L596" s="74" t="s">
        <v>2517</v>
      </c>
      <c r="M596" s="74" t="s">
        <v>9441</v>
      </c>
      <c r="N596" s="74" t="s">
        <v>1327</v>
      </c>
      <c r="O596" s="74" t="s">
        <v>1327</v>
      </c>
      <c r="P596" s="74" t="s">
        <v>8726</v>
      </c>
      <c r="Q596" s="74" t="s">
        <v>8699</v>
      </c>
      <c r="R596" s="74" t="s">
        <v>11039</v>
      </c>
    </row>
    <row r="597" spans="1:18" s="55" customFormat="1" ht="14.5" x14ac:dyDescent="0.35">
      <c r="A597" s="74" t="s">
        <v>5574</v>
      </c>
      <c r="B597" s="74" t="s">
        <v>6</v>
      </c>
      <c r="C597" s="74">
        <v>4235</v>
      </c>
      <c r="D597" s="76" t="s">
        <v>3579</v>
      </c>
      <c r="E597" s="74" t="s">
        <v>3507</v>
      </c>
      <c r="F597" s="74">
        <v>90752</v>
      </c>
      <c r="G597" s="77" t="s">
        <v>3632</v>
      </c>
      <c r="H597" s="74" t="s">
        <v>1705</v>
      </c>
      <c r="I597" s="75">
        <v>0.44868035190615813</v>
      </c>
      <c r="J597" s="74" t="s">
        <v>3632</v>
      </c>
      <c r="K597" s="74" t="s">
        <v>1679</v>
      </c>
      <c r="L597" s="74" t="s">
        <v>1680</v>
      </c>
      <c r="M597" s="74" t="s">
        <v>6830</v>
      </c>
      <c r="N597" s="74" t="s">
        <v>6879</v>
      </c>
      <c r="O597" s="74" t="s">
        <v>6880</v>
      </c>
      <c r="P597" s="74" t="s">
        <v>8738</v>
      </c>
      <c r="Q597" s="74" t="s">
        <v>8699</v>
      </c>
      <c r="R597" s="74" t="s">
        <v>10723</v>
      </c>
    </row>
    <row r="598" spans="1:18" s="55" customFormat="1" ht="14.5" x14ac:dyDescent="0.35">
      <c r="A598" s="74" t="s">
        <v>7020</v>
      </c>
      <c r="B598" s="74" t="s">
        <v>6</v>
      </c>
      <c r="C598" s="74">
        <v>4235</v>
      </c>
      <c r="D598" s="76" t="s">
        <v>3579</v>
      </c>
      <c r="E598" s="74" t="s">
        <v>3507</v>
      </c>
      <c r="F598" s="74">
        <v>91812</v>
      </c>
      <c r="G598" s="77" t="s">
        <v>6958</v>
      </c>
      <c r="H598" s="74" t="s">
        <v>6794</v>
      </c>
      <c r="I598" s="75">
        <v>0.23406720741598969</v>
      </c>
      <c r="J598" s="74" t="s">
        <v>6958</v>
      </c>
      <c r="K598" s="74" t="s">
        <v>6881</v>
      </c>
      <c r="L598" s="74" t="s">
        <v>9021</v>
      </c>
      <c r="M598" s="74" t="s">
        <v>9022</v>
      </c>
      <c r="N598" s="74" t="s">
        <v>6882</v>
      </c>
      <c r="O598" s="74" t="s">
        <v>1327</v>
      </c>
      <c r="P598" s="74" t="s">
        <v>8738</v>
      </c>
      <c r="Q598" s="74" t="s">
        <v>8699</v>
      </c>
      <c r="R598" s="74" t="s">
        <v>10724</v>
      </c>
    </row>
    <row r="599" spans="1:18" s="55" customFormat="1" ht="14.5" x14ac:dyDescent="0.35">
      <c r="A599" s="74" t="s">
        <v>11508</v>
      </c>
      <c r="B599" s="74" t="s">
        <v>6</v>
      </c>
      <c r="C599" s="74">
        <v>4235</v>
      </c>
      <c r="D599" s="76" t="s">
        <v>3579</v>
      </c>
      <c r="E599" s="74" t="s">
        <v>3507</v>
      </c>
      <c r="F599" s="74">
        <v>4917</v>
      </c>
      <c r="G599" s="77" t="s">
        <v>3583</v>
      </c>
      <c r="H599" s="74" t="s">
        <v>10531</v>
      </c>
      <c r="I599" s="75">
        <v>0.48477157360406004</v>
      </c>
      <c r="J599" s="74" t="s">
        <v>3583</v>
      </c>
      <c r="K599" s="74" t="s">
        <v>8501</v>
      </c>
      <c r="L599" s="74" t="s">
        <v>9442</v>
      </c>
      <c r="M599" s="74" t="s">
        <v>9443</v>
      </c>
      <c r="N599" s="74" t="s">
        <v>8502</v>
      </c>
      <c r="O599" s="74" t="s">
        <v>1327</v>
      </c>
      <c r="P599" s="74" t="s">
        <v>8738</v>
      </c>
      <c r="Q599" s="74" t="s">
        <v>8699</v>
      </c>
      <c r="R599" s="74" t="s">
        <v>10673</v>
      </c>
    </row>
    <row r="600" spans="1:18" s="55" customFormat="1" ht="14.5" x14ac:dyDescent="0.35">
      <c r="A600" s="74" t="s">
        <v>5589</v>
      </c>
      <c r="B600" s="74" t="s">
        <v>6</v>
      </c>
      <c r="C600" s="74">
        <v>4235</v>
      </c>
      <c r="D600" s="76" t="s">
        <v>3579</v>
      </c>
      <c r="E600" s="74" t="s">
        <v>3507</v>
      </c>
      <c r="F600" s="74">
        <v>90303</v>
      </c>
      <c r="G600" s="77" t="s">
        <v>3647</v>
      </c>
      <c r="H600" s="74" t="s">
        <v>3312</v>
      </c>
      <c r="I600" s="75">
        <v>0.38518518518518396</v>
      </c>
      <c r="J600" s="74" t="s">
        <v>3647</v>
      </c>
      <c r="K600" s="74" t="s">
        <v>596</v>
      </c>
      <c r="L600" s="74" t="s">
        <v>9021</v>
      </c>
      <c r="M600" s="74" t="s">
        <v>9022</v>
      </c>
      <c r="N600" s="74" t="s">
        <v>6882</v>
      </c>
      <c r="O600" s="74" t="s">
        <v>597</v>
      </c>
      <c r="P600" s="74" t="s">
        <v>8738</v>
      </c>
      <c r="Q600" s="74" t="s">
        <v>8699</v>
      </c>
      <c r="R600" s="74" t="s">
        <v>10724</v>
      </c>
    </row>
    <row r="601" spans="1:18" s="55" customFormat="1" ht="14.5" x14ac:dyDescent="0.35">
      <c r="A601" s="74" t="s">
        <v>8093</v>
      </c>
      <c r="B601" s="74" t="s">
        <v>11</v>
      </c>
      <c r="C601" s="74">
        <v>4495</v>
      </c>
      <c r="D601" s="76" t="s">
        <v>7869</v>
      </c>
      <c r="E601" s="74" t="s">
        <v>7868</v>
      </c>
      <c r="F601" s="74">
        <v>6140</v>
      </c>
      <c r="G601" s="77" t="s">
        <v>8094</v>
      </c>
      <c r="H601" s="74" t="s">
        <v>8095</v>
      </c>
      <c r="I601" s="75">
        <v>0.4958677685950405</v>
      </c>
      <c r="J601" s="74"/>
      <c r="K601" s="74"/>
      <c r="L601" s="74"/>
      <c r="M601" s="74"/>
      <c r="N601" s="74"/>
      <c r="O601" s="74"/>
      <c r="P601" s="74"/>
      <c r="Q601" s="74"/>
      <c r="R601" s="74"/>
    </row>
    <row r="602" spans="1:18" s="55" customFormat="1" ht="14.5" x14ac:dyDescent="0.35">
      <c r="A602" s="74" t="s">
        <v>7944</v>
      </c>
      <c r="B602" s="74" t="s">
        <v>6</v>
      </c>
      <c r="C602" s="74">
        <v>4495</v>
      </c>
      <c r="D602" s="76" t="s">
        <v>7869</v>
      </c>
      <c r="E602" s="74" t="s">
        <v>7868</v>
      </c>
      <c r="F602" s="74">
        <v>92597</v>
      </c>
      <c r="G602" s="77" t="s">
        <v>7426</v>
      </c>
      <c r="H602" s="74" t="s">
        <v>7789</v>
      </c>
      <c r="I602" s="75">
        <v>0.83870967741935398</v>
      </c>
      <c r="J602" s="74" t="s">
        <v>7426</v>
      </c>
      <c r="K602" s="74" t="s">
        <v>7186</v>
      </c>
      <c r="L602" s="74" t="s">
        <v>9444</v>
      </c>
      <c r="M602" s="74" t="s">
        <v>9445</v>
      </c>
      <c r="N602" s="74" t="s">
        <v>7841</v>
      </c>
      <c r="O602" s="74" t="s">
        <v>1327</v>
      </c>
      <c r="P602" s="74" t="s">
        <v>8751</v>
      </c>
      <c r="Q602" s="74" t="s">
        <v>8699</v>
      </c>
      <c r="R602" s="74" t="s">
        <v>11347</v>
      </c>
    </row>
    <row r="603" spans="1:18" s="55" customFormat="1" ht="14.5" x14ac:dyDescent="0.35">
      <c r="A603" s="74" t="s">
        <v>6119</v>
      </c>
      <c r="B603" s="74" t="s">
        <v>6</v>
      </c>
      <c r="C603" s="74">
        <v>4286</v>
      </c>
      <c r="D603" s="76" t="s">
        <v>2284</v>
      </c>
      <c r="E603" s="74" t="s">
        <v>3372</v>
      </c>
      <c r="F603" s="74">
        <v>89778</v>
      </c>
      <c r="G603" s="77" t="s">
        <v>2297</v>
      </c>
      <c r="H603" s="74" t="s">
        <v>3463</v>
      </c>
      <c r="I603" s="75">
        <v>0.87908496732026009</v>
      </c>
      <c r="J603" s="74" t="s">
        <v>2297</v>
      </c>
      <c r="K603" s="74" t="s">
        <v>1525</v>
      </c>
      <c r="L603" s="74" t="s">
        <v>9446</v>
      </c>
      <c r="M603" s="74" t="s">
        <v>9447</v>
      </c>
      <c r="N603" s="74" t="s">
        <v>1526</v>
      </c>
      <c r="O603" s="74" t="s">
        <v>1527</v>
      </c>
      <c r="P603" s="74" t="s">
        <v>8751</v>
      </c>
      <c r="Q603" s="74" t="s">
        <v>8699</v>
      </c>
      <c r="R603" s="74" t="s">
        <v>11303</v>
      </c>
    </row>
    <row r="604" spans="1:18" s="55" customFormat="1" ht="14.5" x14ac:dyDescent="0.35">
      <c r="A604" s="74" t="s">
        <v>5535</v>
      </c>
      <c r="B604" s="74" t="s">
        <v>6</v>
      </c>
      <c r="C604" s="74">
        <v>4235</v>
      </c>
      <c r="D604" s="76" t="s">
        <v>3579</v>
      </c>
      <c r="E604" s="74" t="s">
        <v>3507</v>
      </c>
      <c r="F604" s="74">
        <v>4926</v>
      </c>
      <c r="G604" s="77" t="s">
        <v>3592</v>
      </c>
      <c r="H604" s="74" t="s">
        <v>3194</v>
      </c>
      <c r="I604" s="75">
        <v>0.46539792387543211</v>
      </c>
      <c r="J604" s="74" t="s">
        <v>3592</v>
      </c>
      <c r="K604" s="74" t="s">
        <v>3283</v>
      </c>
      <c r="L604" s="74" t="s">
        <v>9448</v>
      </c>
      <c r="M604" s="74" t="s">
        <v>9449</v>
      </c>
      <c r="N604" s="74" t="s">
        <v>8503</v>
      </c>
      <c r="O604" s="74" t="s">
        <v>1327</v>
      </c>
      <c r="P604" s="74" t="s">
        <v>8738</v>
      </c>
      <c r="Q604" s="74" t="s">
        <v>8699</v>
      </c>
      <c r="R604" s="74" t="s">
        <v>10682</v>
      </c>
    </row>
    <row r="605" spans="1:18" s="55" customFormat="1" ht="14.5" x14ac:dyDescent="0.35">
      <c r="A605" s="74" t="s">
        <v>5470</v>
      </c>
      <c r="B605" s="74" t="s">
        <v>2</v>
      </c>
      <c r="C605" s="74">
        <v>4195</v>
      </c>
      <c r="D605" s="76" t="s">
        <v>1883</v>
      </c>
      <c r="E605" s="74" t="s">
        <v>4801</v>
      </c>
      <c r="F605" s="74">
        <v>4826</v>
      </c>
      <c r="G605" s="77" t="s">
        <v>1884</v>
      </c>
      <c r="H605" s="74" t="s">
        <v>4802</v>
      </c>
      <c r="I605" s="75">
        <v>0.73553719008264395</v>
      </c>
      <c r="J605" s="74" t="s">
        <v>1884</v>
      </c>
      <c r="K605" s="74" t="s">
        <v>1542</v>
      </c>
      <c r="L605" s="74" t="s">
        <v>1543</v>
      </c>
      <c r="M605" s="74" t="s">
        <v>6883</v>
      </c>
      <c r="N605" s="74" t="s">
        <v>1327</v>
      </c>
      <c r="O605" s="74" t="s">
        <v>1327</v>
      </c>
      <c r="P605" s="74" t="s">
        <v>8720</v>
      </c>
      <c r="Q605" s="74" t="s">
        <v>8699</v>
      </c>
      <c r="R605" s="74" t="s">
        <v>10638</v>
      </c>
    </row>
    <row r="606" spans="1:18" s="55" customFormat="1" ht="14.5" x14ac:dyDescent="0.35">
      <c r="A606" s="74" t="s">
        <v>8096</v>
      </c>
      <c r="B606" s="74" t="s">
        <v>2</v>
      </c>
      <c r="C606" s="74">
        <v>4195</v>
      </c>
      <c r="D606" s="76" t="s">
        <v>1883</v>
      </c>
      <c r="E606" s="74" t="s">
        <v>4801</v>
      </c>
      <c r="F606" s="74">
        <v>4828</v>
      </c>
      <c r="G606" s="77" t="s">
        <v>8097</v>
      </c>
      <c r="H606" s="74" t="s">
        <v>8098</v>
      </c>
      <c r="I606" s="75">
        <v>0.67619047619047601</v>
      </c>
      <c r="J606" s="74" t="s">
        <v>8097</v>
      </c>
      <c r="K606" s="74" t="s">
        <v>8099</v>
      </c>
      <c r="L606" s="74" t="s">
        <v>8100</v>
      </c>
      <c r="M606" s="74" t="s">
        <v>6883</v>
      </c>
      <c r="N606" s="74" t="s">
        <v>1327</v>
      </c>
      <c r="O606" s="74" t="s">
        <v>1327</v>
      </c>
      <c r="P606" s="74" t="s">
        <v>8720</v>
      </c>
      <c r="Q606" s="74" t="s">
        <v>8699</v>
      </c>
      <c r="R606" s="74" t="s">
        <v>10638</v>
      </c>
    </row>
    <row r="607" spans="1:18" s="55" customFormat="1" ht="14.5" x14ac:dyDescent="0.35">
      <c r="A607" s="74" t="s">
        <v>7744</v>
      </c>
      <c r="B607" s="74" t="s">
        <v>6</v>
      </c>
      <c r="C607" s="74">
        <v>4266</v>
      </c>
      <c r="D607" s="76" t="s">
        <v>4049</v>
      </c>
      <c r="E607" s="74" t="s">
        <v>3107</v>
      </c>
      <c r="F607" s="74">
        <v>87475</v>
      </c>
      <c r="G607" s="77" t="s">
        <v>7762</v>
      </c>
      <c r="H607" s="74" t="s">
        <v>3109</v>
      </c>
      <c r="I607" s="75">
        <v>0.68038408779149506</v>
      </c>
      <c r="J607" s="74" t="s">
        <v>7762</v>
      </c>
      <c r="K607" s="74" t="s">
        <v>379</v>
      </c>
      <c r="L607" s="74" t="s">
        <v>9450</v>
      </c>
      <c r="M607" s="74" t="s">
        <v>9451</v>
      </c>
      <c r="N607" s="74" t="s">
        <v>1327</v>
      </c>
      <c r="O607" s="74" t="s">
        <v>1327</v>
      </c>
      <c r="P607" s="74" t="s">
        <v>8706</v>
      </c>
      <c r="Q607" s="74" t="s">
        <v>8699</v>
      </c>
      <c r="R607" s="74" t="s">
        <v>11129</v>
      </c>
    </row>
    <row r="608" spans="1:18" s="55" customFormat="1" ht="14.5" x14ac:dyDescent="0.35">
      <c r="A608" s="74" t="s">
        <v>5582</v>
      </c>
      <c r="B608" s="74" t="s">
        <v>6</v>
      </c>
      <c r="C608" s="74">
        <v>4235</v>
      </c>
      <c r="D608" s="76" t="s">
        <v>3579</v>
      </c>
      <c r="E608" s="74" t="s">
        <v>3507</v>
      </c>
      <c r="F608" s="74">
        <v>4971</v>
      </c>
      <c r="G608" s="77" t="s">
        <v>3640</v>
      </c>
      <c r="H608" s="74" t="s">
        <v>3195</v>
      </c>
      <c r="I608" s="75">
        <v>0.44325897187196872</v>
      </c>
      <c r="J608" s="74" t="s">
        <v>3640</v>
      </c>
      <c r="K608" s="74" t="s">
        <v>1689</v>
      </c>
      <c r="L608" s="74" t="s">
        <v>9452</v>
      </c>
      <c r="M608" s="74" t="s">
        <v>9453</v>
      </c>
      <c r="N608" s="74" t="s">
        <v>8504</v>
      </c>
      <c r="O608" s="74" t="s">
        <v>1327</v>
      </c>
      <c r="P608" s="74" t="s">
        <v>8738</v>
      </c>
      <c r="Q608" s="74" t="s">
        <v>8699</v>
      </c>
      <c r="R608" s="74" t="s">
        <v>10728</v>
      </c>
    </row>
    <row r="609" spans="1:18" s="55" customFormat="1" ht="14.5" x14ac:dyDescent="0.35">
      <c r="A609" s="74" t="s">
        <v>6212</v>
      </c>
      <c r="B609" s="74" t="s">
        <v>6</v>
      </c>
      <c r="C609" s="74">
        <v>4303</v>
      </c>
      <c r="D609" s="76" t="s">
        <v>2455</v>
      </c>
      <c r="E609" s="74" t="s">
        <v>7502</v>
      </c>
      <c r="F609" s="74">
        <v>6036</v>
      </c>
      <c r="G609" s="77" t="s">
        <v>2456</v>
      </c>
      <c r="H609" s="74" t="s">
        <v>4803</v>
      </c>
      <c r="I609" s="75">
        <v>0</v>
      </c>
      <c r="J609" s="74" t="s">
        <v>2456</v>
      </c>
      <c r="K609" s="74" t="s">
        <v>201</v>
      </c>
      <c r="L609" s="74" t="s">
        <v>202</v>
      </c>
      <c r="M609" s="74" t="s">
        <v>9454</v>
      </c>
      <c r="N609" s="74" t="s">
        <v>1327</v>
      </c>
      <c r="O609" s="74" t="s">
        <v>1327</v>
      </c>
      <c r="P609" s="74" t="s">
        <v>8751</v>
      </c>
      <c r="Q609" s="74" t="s">
        <v>8699</v>
      </c>
      <c r="R609" s="74" t="s">
        <v>11388</v>
      </c>
    </row>
    <row r="610" spans="1:18" s="55" customFormat="1" ht="14.5" x14ac:dyDescent="0.35">
      <c r="A610" s="74" t="s">
        <v>5625</v>
      </c>
      <c r="B610" s="74" t="s">
        <v>6</v>
      </c>
      <c r="C610" s="74">
        <v>4237</v>
      </c>
      <c r="D610" s="76" t="s">
        <v>3660</v>
      </c>
      <c r="E610" s="74" t="s">
        <v>4667</v>
      </c>
      <c r="F610" s="74">
        <v>6005</v>
      </c>
      <c r="G610" s="77" t="s">
        <v>3685</v>
      </c>
      <c r="H610" s="74" t="s">
        <v>4851</v>
      </c>
      <c r="I610" s="75">
        <v>0.17259978425026951</v>
      </c>
      <c r="J610" s="74" t="s">
        <v>3685</v>
      </c>
      <c r="K610" s="74" t="s">
        <v>1570</v>
      </c>
      <c r="L610" s="74" t="s">
        <v>9455</v>
      </c>
      <c r="M610" s="74" t="s">
        <v>9456</v>
      </c>
      <c r="N610" s="74" t="s">
        <v>667</v>
      </c>
      <c r="O610" s="74" t="s">
        <v>668</v>
      </c>
      <c r="P610" s="74" t="s">
        <v>8750</v>
      </c>
      <c r="Q610" s="74" t="s">
        <v>8699</v>
      </c>
      <c r="R610" s="74" t="s">
        <v>10769</v>
      </c>
    </row>
    <row r="611" spans="1:18" s="55" customFormat="1" ht="14.5" x14ac:dyDescent="0.35">
      <c r="A611" s="74" t="s">
        <v>6379</v>
      </c>
      <c r="B611" s="74" t="s">
        <v>8</v>
      </c>
      <c r="C611" s="74">
        <v>4403</v>
      </c>
      <c r="D611" s="76" t="s">
        <v>2562</v>
      </c>
      <c r="E611" s="74" t="s">
        <v>4962</v>
      </c>
      <c r="F611" s="74">
        <v>5680</v>
      </c>
      <c r="G611" s="77" t="s">
        <v>2581</v>
      </c>
      <c r="H611" s="74" t="s">
        <v>4984</v>
      </c>
      <c r="I611" s="75">
        <v>0.23749999999999991</v>
      </c>
      <c r="J611" s="74"/>
      <c r="K611" s="74"/>
      <c r="L611" s="74"/>
      <c r="M611" s="74"/>
      <c r="N611" s="74"/>
      <c r="O611" s="74"/>
      <c r="P611" s="74"/>
      <c r="Q611" s="74"/>
      <c r="R611" s="74"/>
    </row>
    <row r="612" spans="1:18" s="55" customFormat="1" ht="14.5" x14ac:dyDescent="0.35">
      <c r="A612" s="74" t="s">
        <v>5747</v>
      </c>
      <c r="B612" s="74" t="s">
        <v>6</v>
      </c>
      <c r="C612" s="74">
        <v>4242</v>
      </c>
      <c r="D612" s="76" t="s">
        <v>3816</v>
      </c>
      <c r="E612" s="74" t="s">
        <v>6761</v>
      </c>
      <c r="F612" s="74">
        <v>5116</v>
      </c>
      <c r="G612" s="77" t="s">
        <v>3823</v>
      </c>
      <c r="H612" s="74" t="s">
        <v>4689</v>
      </c>
      <c r="I612" s="75">
        <v>0.87828947368420973</v>
      </c>
      <c r="J612" s="74" t="s">
        <v>3823</v>
      </c>
      <c r="K612" s="74" t="s">
        <v>2083</v>
      </c>
      <c r="L612" s="74" t="s">
        <v>2084</v>
      </c>
      <c r="M612" s="74" t="s">
        <v>9460</v>
      </c>
      <c r="N612" s="74" t="s">
        <v>1327</v>
      </c>
      <c r="O612" s="74" t="s">
        <v>1327</v>
      </c>
      <c r="P612" s="74" t="s">
        <v>8709</v>
      </c>
      <c r="Q612" s="74" t="s">
        <v>8699</v>
      </c>
      <c r="R612" s="74" t="s">
        <v>10905</v>
      </c>
    </row>
    <row r="613" spans="1:18" s="55" customFormat="1" ht="14.5" x14ac:dyDescent="0.35">
      <c r="A613" s="74" t="s">
        <v>5876</v>
      </c>
      <c r="B613" s="74" t="s">
        <v>6</v>
      </c>
      <c r="C613" s="74">
        <v>4258</v>
      </c>
      <c r="D613" s="76" t="s">
        <v>3962</v>
      </c>
      <c r="E613" s="74" t="s">
        <v>3158</v>
      </c>
      <c r="F613" s="74">
        <v>5228</v>
      </c>
      <c r="G613" s="77" t="s">
        <v>3977</v>
      </c>
      <c r="H613" s="74" t="s">
        <v>3170</v>
      </c>
      <c r="I613" s="75">
        <v>0.36764705882352927</v>
      </c>
      <c r="J613" s="74" t="s">
        <v>3977</v>
      </c>
      <c r="K613" s="74" t="s">
        <v>2540</v>
      </c>
      <c r="L613" s="74" t="s">
        <v>9461</v>
      </c>
      <c r="M613" s="74" t="s">
        <v>9462</v>
      </c>
      <c r="N613" s="74" t="s">
        <v>2541</v>
      </c>
      <c r="O613" s="74" t="s">
        <v>1327</v>
      </c>
      <c r="P613" s="74" t="s">
        <v>8765</v>
      </c>
      <c r="Q613" s="74" t="s">
        <v>8699</v>
      </c>
      <c r="R613" s="74" t="s">
        <v>11053</v>
      </c>
    </row>
    <row r="614" spans="1:18" s="55" customFormat="1" ht="14.5" x14ac:dyDescent="0.35">
      <c r="A614" s="74" t="s">
        <v>7021</v>
      </c>
      <c r="B614" s="74" t="s">
        <v>8</v>
      </c>
      <c r="C614" s="74">
        <v>79500</v>
      </c>
      <c r="D614" s="76" t="s">
        <v>54</v>
      </c>
      <c r="E614" s="74" t="s">
        <v>7507</v>
      </c>
      <c r="F614" s="74">
        <v>90470</v>
      </c>
      <c r="G614" s="77" t="s">
        <v>50</v>
      </c>
      <c r="H614" s="74" t="s">
        <v>6782</v>
      </c>
      <c r="I614" s="75">
        <v>0</v>
      </c>
      <c r="J614" s="74"/>
      <c r="K614" s="74"/>
      <c r="L614" s="74"/>
      <c r="M614" s="74"/>
      <c r="N614" s="74"/>
      <c r="O614" s="74"/>
      <c r="P614" s="74"/>
      <c r="Q614" s="74"/>
      <c r="R614" s="74"/>
    </row>
    <row r="615" spans="1:18" s="55" customFormat="1" ht="14.5" x14ac:dyDescent="0.35">
      <c r="A615" s="74" t="s">
        <v>6082</v>
      </c>
      <c r="B615" s="74" t="s">
        <v>6</v>
      </c>
      <c r="C615" s="74">
        <v>4282</v>
      </c>
      <c r="D615" s="76" t="s">
        <v>2237</v>
      </c>
      <c r="E615" s="74" t="s">
        <v>2784</v>
      </c>
      <c r="F615" s="74">
        <v>6032</v>
      </c>
      <c r="G615" s="77" t="s">
        <v>2253</v>
      </c>
      <c r="H615" s="74" t="s">
        <v>2790</v>
      </c>
      <c r="I615" s="75">
        <v>0.87759336099585039</v>
      </c>
      <c r="J615" s="74" t="s">
        <v>2253</v>
      </c>
      <c r="K615" s="74" t="s">
        <v>1478</v>
      </c>
      <c r="L615" s="74" t="s">
        <v>9463</v>
      </c>
      <c r="M615" s="74" t="s">
        <v>9464</v>
      </c>
      <c r="N615" s="74" t="s">
        <v>1327</v>
      </c>
      <c r="O615" s="74" t="s">
        <v>1327</v>
      </c>
      <c r="P615" s="74" t="s">
        <v>8751</v>
      </c>
      <c r="Q615" s="74" t="s">
        <v>8699</v>
      </c>
      <c r="R615" s="74" t="s">
        <v>11264</v>
      </c>
    </row>
    <row r="616" spans="1:18" s="55" customFormat="1" ht="14.5" x14ac:dyDescent="0.35">
      <c r="A616" s="74" t="s">
        <v>6718</v>
      </c>
      <c r="B616" s="74" t="s">
        <v>12</v>
      </c>
      <c r="C616" s="74">
        <v>4505</v>
      </c>
      <c r="D616" s="76" t="s">
        <v>1271</v>
      </c>
      <c r="E616" s="74" t="s">
        <v>4806</v>
      </c>
      <c r="F616" s="74">
        <v>6183</v>
      </c>
      <c r="G616" s="77" t="s">
        <v>1272</v>
      </c>
      <c r="H616" s="74" t="s">
        <v>4810</v>
      </c>
      <c r="I616" s="75">
        <v>0.96637168141592911</v>
      </c>
      <c r="J616" s="74"/>
      <c r="K616" s="74"/>
      <c r="L616" s="74"/>
      <c r="M616" s="74"/>
      <c r="N616" s="74"/>
      <c r="O616" s="74"/>
      <c r="P616" s="74"/>
      <c r="Q616" s="74"/>
      <c r="R616" s="74"/>
    </row>
    <row r="617" spans="1:18" s="55" customFormat="1" ht="14.5" x14ac:dyDescent="0.35">
      <c r="A617" s="74" t="s">
        <v>6380</v>
      </c>
      <c r="B617" s="74" t="s">
        <v>8</v>
      </c>
      <c r="C617" s="74">
        <v>4403</v>
      </c>
      <c r="D617" s="76" t="s">
        <v>2562</v>
      </c>
      <c r="E617" s="74" t="s">
        <v>4962</v>
      </c>
      <c r="F617" s="74">
        <v>5681</v>
      </c>
      <c r="G617" s="77" t="s">
        <v>2582</v>
      </c>
      <c r="H617" s="74" t="s">
        <v>4985</v>
      </c>
      <c r="I617" s="75">
        <v>0.44743276283618511</v>
      </c>
      <c r="J617" s="74"/>
      <c r="K617" s="74"/>
      <c r="L617" s="74"/>
      <c r="M617" s="74"/>
      <c r="N617" s="74"/>
      <c r="O617" s="74"/>
      <c r="P617" s="74"/>
      <c r="Q617" s="74"/>
      <c r="R617" s="74"/>
    </row>
    <row r="618" spans="1:18" s="55" customFormat="1" ht="14.5" x14ac:dyDescent="0.35">
      <c r="A618" s="74" t="s">
        <v>8101</v>
      </c>
      <c r="B618" s="74" t="s">
        <v>8</v>
      </c>
      <c r="C618" s="74">
        <v>4407</v>
      </c>
      <c r="D618" s="76" t="s">
        <v>2693</v>
      </c>
      <c r="E618" s="74" t="s">
        <v>4170</v>
      </c>
      <c r="F618" s="74">
        <v>92770</v>
      </c>
      <c r="G618" s="77" t="s">
        <v>8102</v>
      </c>
      <c r="H618" s="74" t="s">
        <v>8103</v>
      </c>
      <c r="I618" s="75">
        <v>0.69629629629629497</v>
      </c>
      <c r="J618" s="74"/>
      <c r="K618" s="74"/>
      <c r="L618" s="74"/>
      <c r="M618" s="74"/>
      <c r="N618" s="74"/>
      <c r="O618" s="74"/>
      <c r="P618" s="74"/>
      <c r="Q618" s="74"/>
      <c r="R618" s="74"/>
    </row>
    <row r="619" spans="1:18" s="55" customFormat="1" ht="14.5" x14ac:dyDescent="0.35">
      <c r="A619" s="74" t="s">
        <v>7957</v>
      </c>
      <c r="B619" s="74" t="s">
        <v>8</v>
      </c>
      <c r="C619" s="74">
        <v>4407</v>
      </c>
      <c r="D619" s="76" t="s">
        <v>2693</v>
      </c>
      <c r="E619" s="74" t="s">
        <v>4170</v>
      </c>
      <c r="F619" s="74">
        <v>5816</v>
      </c>
      <c r="G619" s="77" t="s">
        <v>2700</v>
      </c>
      <c r="H619" s="74" t="s">
        <v>7876</v>
      </c>
      <c r="I619" s="75">
        <v>0.69324090121317106</v>
      </c>
      <c r="J619" s="74"/>
      <c r="K619" s="74"/>
      <c r="L619" s="74"/>
      <c r="M619" s="74"/>
      <c r="N619" s="74"/>
      <c r="O619" s="74"/>
      <c r="P619" s="74"/>
      <c r="Q619" s="74"/>
      <c r="R619" s="74"/>
    </row>
    <row r="620" spans="1:18" s="55" customFormat="1" ht="14.5" x14ac:dyDescent="0.35">
      <c r="A620" s="74" t="s">
        <v>5744</v>
      </c>
      <c r="B620" s="74" t="s">
        <v>6</v>
      </c>
      <c r="C620" s="74">
        <v>4242</v>
      </c>
      <c r="D620" s="76" t="s">
        <v>3816</v>
      </c>
      <c r="E620" s="74" t="s">
        <v>6761</v>
      </c>
      <c r="F620" s="74">
        <v>5113</v>
      </c>
      <c r="G620" s="77" t="s">
        <v>3819</v>
      </c>
      <c r="H620" s="74" t="s">
        <v>4690</v>
      </c>
      <c r="I620" s="75">
        <v>0.8985148514851482</v>
      </c>
      <c r="J620" s="74" t="s">
        <v>3819</v>
      </c>
      <c r="K620" s="74" t="s">
        <v>2078</v>
      </c>
      <c r="L620" s="74" t="s">
        <v>9465</v>
      </c>
      <c r="M620" s="74" t="s">
        <v>9466</v>
      </c>
      <c r="N620" s="74" t="s">
        <v>1327</v>
      </c>
      <c r="O620" s="74" t="s">
        <v>1327</v>
      </c>
      <c r="P620" s="74" t="s">
        <v>8709</v>
      </c>
      <c r="Q620" s="74" t="s">
        <v>8699</v>
      </c>
      <c r="R620" s="74" t="s">
        <v>10901</v>
      </c>
    </row>
    <row r="621" spans="1:18" s="55" customFormat="1" ht="14.5" x14ac:dyDescent="0.35">
      <c r="A621" s="74" t="s">
        <v>5383</v>
      </c>
      <c r="B621" s="74" t="s">
        <v>0</v>
      </c>
      <c r="C621" s="74">
        <v>4157</v>
      </c>
      <c r="D621" s="76" t="s">
        <v>1745</v>
      </c>
      <c r="E621" s="74" t="s">
        <v>4673</v>
      </c>
      <c r="F621" s="74">
        <v>4728</v>
      </c>
      <c r="G621" s="77" t="s">
        <v>1748</v>
      </c>
      <c r="H621" s="74" t="s">
        <v>4674</v>
      </c>
      <c r="I621" s="75">
        <v>0.75310559006211164</v>
      </c>
      <c r="J621" s="74" t="s">
        <v>1748</v>
      </c>
      <c r="K621" s="74" t="s">
        <v>1354</v>
      </c>
      <c r="L621" s="74" t="s">
        <v>1350</v>
      </c>
      <c r="M621" s="74" t="s">
        <v>9467</v>
      </c>
      <c r="N621" s="74" t="s">
        <v>1327</v>
      </c>
      <c r="O621" s="74" t="s">
        <v>1327</v>
      </c>
      <c r="P621" s="74" t="s">
        <v>8721</v>
      </c>
      <c r="Q621" s="74" t="s">
        <v>8699</v>
      </c>
      <c r="R621" s="74" t="s">
        <v>10572</v>
      </c>
    </row>
    <row r="622" spans="1:18" s="55" customFormat="1" ht="14.5" x14ac:dyDescent="0.35">
      <c r="A622" s="74" t="s">
        <v>5382</v>
      </c>
      <c r="B622" s="74" t="s">
        <v>0</v>
      </c>
      <c r="C622" s="74">
        <v>4157</v>
      </c>
      <c r="D622" s="76" t="s">
        <v>1745</v>
      </c>
      <c r="E622" s="74" t="s">
        <v>4673</v>
      </c>
      <c r="F622" s="74">
        <v>4727</v>
      </c>
      <c r="G622" s="77" t="s">
        <v>1747</v>
      </c>
      <c r="H622" s="74" t="s">
        <v>4675</v>
      </c>
      <c r="I622" s="75">
        <v>0.81284916201117197</v>
      </c>
      <c r="J622" s="74" t="s">
        <v>1747</v>
      </c>
      <c r="K622" s="74" t="s">
        <v>1351</v>
      </c>
      <c r="L622" s="74" t="s">
        <v>1350</v>
      </c>
      <c r="M622" s="74" t="s">
        <v>9467</v>
      </c>
      <c r="N622" s="74" t="s">
        <v>1352</v>
      </c>
      <c r="O622" s="74" t="s">
        <v>1353</v>
      </c>
      <c r="P622" s="74" t="s">
        <v>8721</v>
      </c>
      <c r="Q622" s="74" t="s">
        <v>8699</v>
      </c>
      <c r="R622" s="74" t="s">
        <v>10572</v>
      </c>
    </row>
    <row r="623" spans="1:18" s="55" customFormat="1" ht="14.5" x14ac:dyDescent="0.35">
      <c r="A623" s="74" t="s">
        <v>11504</v>
      </c>
      <c r="B623" s="74" t="s">
        <v>0</v>
      </c>
      <c r="C623" s="74">
        <v>4157</v>
      </c>
      <c r="D623" s="76" t="s">
        <v>1745</v>
      </c>
      <c r="E623" s="74" t="s">
        <v>4673</v>
      </c>
      <c r="F623" s="74">
        <v>4725</v>
      </c>
      <c r="G623" s="77" t="s">
        <v>1746</v>
      </c>
      <c r="H623" s="74" t="s">
        <v>10526</v>
      </c>
      <c r="I623" s="75">
        <v>0.78280542986425261</v>
      </c>
      <c r="J623" s="74" t="s">
        <v>1746</v>
      </c>
      <c r="K623" s="74" t="s">
        <v>8505</v>
      </c>
      <c r="L623" s="74" t="s">
        <v>1350</v>
      </c>
      <c r="M623" s="74" t="s">
        <v>9467</v>
      </c>
      <c r="N623" s="74" t="s">
        <v>1348</v>
      </c>
      <c r="O623" s="74" t="s">
        <v>1349</v>
      </c>
      <c r="P623" s="74" t="s">
        <v>8721</v>
      </c>
      <c r="Q623" s="74" t="s">
        <v>8699</v>
      </c>
      <c r="R623" s="74" t="s">
        <v>10572</v>
      </c>
    </row>
    <row r="624" spans="1:18" s="55" customFormat="1" ht="14.5" x14ac:dyDescent="0.35">
      <c r="A624" s="74" t="s">
        <v>5477</v>
      </c>
      <c r="B624" s="74" t="s">
        <v>2</v>
      </c>
      <c r="C624" s="74">
        <v>4197</v>
      </c>
      <c r="D624" s="76" t="s">
        <v>1889</v>
      </c>
      <c r="E624" s="74" t="s">
        <v>7630</v>
      </c>
      <c r="F624" s="74">
        <v>4835</v>
      </c>
      <c r="G624" s="77" t="s">
        <v>1892</v>
      </c>
      <c r="H624" s="74" t="s">
        <v>4956</v>
      </c>
      <c r="I624" s="75">
        <v>0</v>
      </c>
      <c r="J624" s="74" t="s">
        <v>1892</v>
      </c>
      <c r="K624" s="74" t="s">
        <v>10393</v>
      </c>
      <c r="L624" s="74" t="s">
        <v>1549</v>
      </c>
      <c r="M624" s="74" t="s">
        <v>9352</v>
      </c>
      <c r="N624" s="74" t="s">
        <v>1327</v>
      </c>
      <c r="O624" s="74" t="s">
        <v>1327</v>
      </c>
      <c r="P624" s="74" t="s">
        <v>8814</v>
      </c>
      <c r="Q624" s="74" t="s">
        <v>8699</v>
      </c>
      <c r="R624" s="74" t="s">
        <v>10640</v>
      </c>
    </row>
    <row r="625" spans="1:18" s="55" customFormat="1" ht="14.5" x14ac:dyDescent="0.35">
      <c r="A625" s="74" t="s">
        <v>6090</v>
      </c>
      <c r="B625" s="74" t="s">
        <v>6</v>
      </c>
      <c r="C625" s="74">
        <v>4283</v>
      </c>
      <c r="D625" s="76" t="s">
        <v>2258</v>
      </c>
      <c r="E625" s="74" t="s">
        <v>4859</v>
      </c>
      <c r="F625" s="74">
        <v>5421</v>
      </c>
      <c r="G625" s="77" t="s">
        <v>2262</v>
      </c>
      <c r="H625" s="74" t="s">
        <v>4865</v>
      </c>
      <c r="I625" s="75">
        <v>0.49949949949949901</v>
      </c>
      <c r="J625" s="74" t="s">
        <v>2262</v>
      </c>
      <c r="K625" s="74" t="s">
        <v>1487</v>
      </c>
      <c r="L625" s="74" t="s">
        <v>9468</v>
      </c>
      <c r="M625" s="74" t="s">
        <v>9469</v>
      </c>
      <c r="N625" s="74" t="s">
        <v>1327</v>
      </c>
      <c r="O625" s="74" t="s">
        <v>1327</v>
      </c>
      <c r="P625" s="74" t="s">
        <v>8702</v>
      </c>
      <c r="Q625" s="74" t="s">
        <v>8699</v>
      </c>
      <c r="R625" s="74" t="s">
        <v>11272</v>
      </c>
    </row>
    <row r="626" spans="1:18" s="55" customFormat="1" ht="14.5" x14ac:dyDescent="0.35">
      <c r="A626" s="74" t="s">
        <v>5854</v>
      </c>
      <c r="B626" s="74" t="s">
        <v>6</v>
      </c>
      <c r="C626" s="74">
        <v>4256</v>
      </c>
      <c r="D626" s="76" t="s">
        <v>3945</v>
      </c>
      <c r="E626" s="74" t="s">
        <v>2800</v>
      </c>
      <c r="F626" s="74">
        <v>5200</v>
      </c>
      <c r="G626" s="77" t="s">
        <v>3951</v>
      </c>
      <c r="H626" s="74" t="s">
        <v>2802</v>
      </c>
      <c r="I626" s="75">
        <v>0.96894409937888182</v>
      </c>
      <c r="J626" s="74" t="s">
        <v>3951</v>
      </c>
      <c r="K626" s="74" t="s">
        <v>2500</v>
      </c>
      <c r="L626" s="74" t="s">
        <v>9470</v>
      </c>
      <c r="M626" s="74" t="s">
        <v>9471</v>
      </c>
      <c r="N626" s="74" t="s">
        <v>6884</v>
      </c>
      <c r="O626" s="74" t="s">
        <v>6885</v>
      </c>
      <c r="P626" s="74" t="s">
        <v>8751</v>
      </c>
      <c r="Q626" s="74" t="s">
        <v>8699</v>
      </c>
      <c r="R626" s="74" t="s">
        <v>11027</v>
      </c>
    </row>
    <row r="627" spans="1:18" s="55" customFormat="1" ht="14.5" x14ac:dyDescent="0.35">
      <c r="A627" s="74" t="s">
        <v>6712</v>
      </c>
      <c r="B627" s="74" t="s">
        <v>12</v>
      </c>
      <c r="C627" s="74">
        <v>4501</v>
      </c>
      <c r="D627" s="76" t="s">
        <v>1254</v>
      </c>
      <c r="E627" s="74" t="s">
        <v>4936</v>
      </c>
      <c r="F627" s="74">
        <v>85833</v>
      </c>
      <c r="G627" s="77" t="s">
        <v>1262</v>
      </c>
      <c r="H627" s="74" t="s">
        <v>4939</v>
      </c>
      <c r="I627" s="75">
        <v>0.75380359612724701</v>
      </c>
      <c r="J627" s="74"/>
      <c r="K627" s="74"/>
      <c r="L627" s="74"/>
      <c r="M627" s="74"/>
      <c r="N627" s="74"/>
      <c r="O627" s="74"/>
      <c r="P627" s="74"/>
      <c r="Q627" s="74"/>
      <c r="R627" s="74"/>
    </row>
    <row r="628" spans="1:18" s="55" customFormat="1" ht="14.5" x14ac:dyDescent="0.35">
      <c r="A628" s="74" t="s">
        <v>6215</v>
      </c>
      <c r="B628" s="74" t="s">
        <v>6</v>
      </c>
      <c r="C628" s="74">
        <v>4314</v>
      </c>
      <c r="D628" s="76" t="s">
        <v>2461</v>
      </c>
      <c r="E628" s="74" t="s">
        <v>3309</v>
      </c>
      <c r="F628" s="74">
        <v>5480</v>
      </c>
      <c r="G628" s="77" t="s">
        <v>2462</v>
      </c>
      <c r="H628" s="74" t="s">
        <v>3495</v>
      </c>
      <c r="I628" s="75">
        <v>0.90272373540855899</v>
      </c>
      <c r="J628" s="74" t="s">
        <v>2462</v>
      </c>
      <c r="K628" s="74" t="s">
        <v>207</v>
      </c>
      <c r="L628" s="74" t="s">
        <v>9472</v>
      </c>
      <c r="M628" s="74" t="s">
        <v>9473</v>
      </c>
      <c r="N628" s="74" t="s">
        <v>7844</v>
      </c>
      <c r="O628" s="74" t="s">
        <v>206</v>
      </c>
      <c r="P628" s="74" t="s">
        <v>8751</v>
      </c>
      <c r="Q628" s="74" t="s">
        <v>8699</v>
      </c>
      <c r="R628" s="74" t="s">
        <v>11393</v>
      </c>
    </row>
    <row r="629" spans="1:18" s="55" customFormat="1" ht="14.5" x14ac:dyDescent="0.35">
      <c r="A629" s="74" t="s">
        <v>5704</v>
      </c>
      <c r="B629" s="74" t="s">
        <v>6</v>
      </c>
      <c r="C629" s="74">
        <v>4248</v>
      </c>
      <c r="D629" s="76" t="s">
        <v>3771</v>
      </c>
      <c r="E629" s="74" t="s">
        <v>4586</v>
      </c>
      <c r="F629" s="74">
        <v>87487</v>
      </c>
      <c r="G629" s="77" t="s">
        <v>3776</v>
      </c>
      <c r="H629" s="74" t="s">
        <v>4590</v>
      </c>
      <c r="I629" s="75">
        <v>0.34820322180916941</v>
      </c>
      <c r="J629" s="74" t="s">
        <v>3776</v>
      </c>
      <c r="K629" s="74" t="s">
        <v>1986</v>
      </c>
      <c r="L629" s="74" t="s">
        <v>7187</v>
      </c>
      <c r="M629" s="74" t="s">
        <v>7188</v>
      </c>
      <c r="N629" s="74" t="s">
        <v>7189</v>
      </c>
      <c r="O629" s="74" t="s">
        <v>7190</v>
      </c>
      <c r="P629" s="74" t="s">
        <v>8729</v>
      </c>
      <c r="Q629" s="74" t="s">
        <v>8699</v>
      </c>
      <c r="R629" s="74" t="s">
        <v>10856</v>
      </c>
    </row>
    <row r="630" spans="1:18" s="55" customFormat="1" ht="14.5" x14ac:dyDescent="0.35">
      <c r="A630" s="74" t="s">
        <v>8104</v>
      </c>
      <c r="B630" s="74" t="s">
        <v>6</v>
      </c>
      <c r="C630" s="74">
        <v>4245</v>
      </c>
      <c r="D630" s="76" t="s">
        <v>3883</v>
      </c>
      <c r="E630" s="74" t="s">
        <v>4987</v>
      </c>
      <c r="F630" s="74">
        <v>92911</v>
      </c>
      <c r="G630" s="77" t="s">
        <v>8105</v>
      </c>
      <c r="H630" s="74" t="s">
        <v>8106</v>
      </c>
      <c r="I630" s="75">
        <v>0.22326203208556131</v>
      </c>
      <c r="J630" s="74" t="s">
        <v>8105</v>
      </c>
      <c r="K630" s="74" t="s">
        <v>8107</v>
      </c>
      <c r="L630" s="74" t="s">
        <v>9474</v>
      </c>
      <c r="M630" s="74" t="s">
        <v>9475</v>
      </c>
      <c r="N630" s="74" t="s">
        <v>1327</v>
      </c>
      <c r="O630" s="74" t="s">
        <v>1327</v>
      </c>
      <c r="P630" s="74" t="s">
        <v>8738</v>
      </c>
      <c r="Q630" s="74" t="s">
        <v>8699</v>
      </c>
      <c r="R630" s="74" t="s">
        <v>10970</v>
      </c>
    </row>
    <row r="631" spans="1:18" s="55" customFormat="1" ht="14.5" x14ac:dyDescent="0.35">
      <c r="A631" s="74" t="s">
        <v>5925</v>
      </c>
      <c r="B631" s="74" t="s">
        <v>6</v>
      </c>
      <c r="C631" s="74">
        <v>4263</v>
      </c>
      <c r="D631" s="76" t="s">
        <v>4029</v>
      </c>
      <c r="E631" s="74" t="s">
        <v>4947</v>
      </c>
      <c r="F631" s="74">
        <v>6023</v>
      </c>
      <c r="G631" s="77" t="s">
        <v>4031</v>
      </c>
      <c r="H631" s="74" t="s">
        <v>4950</v>
      </c>
      <c r="I631" s="75">
        <v>0.95727636849132081</v>
      </c>
      <c r="J631" s="74" t="s">
        <v>4031</v>
      </c>
      <c r="K631" s="74" t="s">
        <v>354</v>
      </c>
      <c r="L631" s="74" t="s">
        <v>355</v>
      </c>
      <c r="M631" s="74" t="s">
        <v>9476</v>
      </c>
      <c r="N631" s="74" t="s">
        <v>1327</v>
      </c>
      <c r="O631" s="74" t="s">
        <v>1327</v>
      </c>
      <c r="P631" s="74" t="s">
        <v>8751</v>
      </c>
      <c r="Q631" s="74" t="s">
        <v>8699</v>
      </c>
      <c r="R631" s="74" t="s">
        <v>11110</v>
      </c>
    </row>
    <row r="632" spans="1:18" s="55" customFormat="1" ht="14.5" x14ac:dyDescent="0.35">
      <c r="A632" s="74" t="s">
        <v>5830</v>
      </c>
      <c r="B632" s="74" t="s">
        <v>6</v>
      </c>
      <c r="C632" s="74">
        <v>4246</v>
      </c>
      <c r="D632" s="76" t="s">
        <v>3891</v>
      </c>
      <c r="E632" s="74" t="s">
        <v>3531</v>
      </c>
      <c r="F632" s="74">
        <v>80318</v>
      </c>
      <c r="G632" s="77" t="s">
        <v>3916</v>
      </c>
      <c r="H632" s="74" t="s">
        <v>3557</v>
      </c>
      <c r="I632" s="75">
        <v>0.12734584450402131</v>
      </c>
      <c r="J632" s="74" t="s">
        <v>3916</v>
      </c>
      <c r="K632" s="74" t="s">
        <v>8839</v>
      </c>
      <c r="L632" s="74" t="s">
        <v>8840</v>
      </c>
      <c r="M632" s="74" t="s">
        <v>8841</v>
      </c>
      <c r="N632" s="74" t="s">
        <v>1327</v>
      </c>
      <c r="O632" s="74" t="s">
        <v>1327</v>
      </c>
      <c r="P632" s="74" t="s">
        <v>8700</v>
      </c>
      <c r="Q632" s="74" t="s">
        <v>8699</v>
      </c>
      <c r="R632" s="74" t="s">
        <v>10999</v>
      </c>
    </row>
    <row r="633" spans="1:18" s="55" customFormat="1" ht="14.5" x14ac:dyDescent="0.35">
      <c r="A633" s="74" t="s">
        <v>5406</v>
      </c>
      <c r="B633" s="74" t="s">
        <v>1</v>
      </c>
      <c r="C633" s="74">
        <v>4167</v>
      </c>
      <c r="D633" s="76" t="s">
        <v>1791</v>
      </c>
      <c r="E633" s="74" t="s">
        <v>4789</v>
      </c>
      <c r="F633" s="74">
        <v>5982</v>
      </c>
      <c r="G633" s="77" t="s">
        <v>1792</v>
      </c>
      <c r="H633" s="74" t="s">
        <v>4792</v>
      </c>
      <c r="I633" s="75">
        <v>0.304498269896193</v>
      </c>
      <c r="J633" s="74"/>
      <c r="K633" s="74"/>
      <c r="L633" s="74"/>
      <c r="M633" s="74"/>
      <c r="N633" s="74"/>
      <c r="O633" s="74"/>
      <c r="P633" s="74"/>
      <c r="Q633" s="74"/>
      <c r="R633" s="74"/>
    </row>
    <row r="634" spans="1:18" s="55" customFormat="1" ht="14.5" x14ac:dyDescent="0.35">
      <c r="A634" s="74" t="s">
        <v>7022</v>
      </c>
      <c r="B634" s="74" t="s">
        <v>6</v>
      </c>
      <c r="C634" s="74">
        <v>90884</v>
      </c>
      <c r="D634" s="76" t="s">
        <v>5297</v>
      </c>
      <c r="E634" s="74" t="s">
        <v>7503</v>
      </c>
      <c r="F634" s="74">
        <v>91712</v>
      </c>
      <c r="G634" s="77" t="s">
        <v>5296</v>
      </c>
      <c r="H634" s="74" t="s">
        <v>6780</v>
      </c>
      <c r="I634" s="75">
        <v>0.83950617283950557</v>
      </c>
      <c r="J634" s="74" t="s">
        <v>5296</v>
      </c>
      <c r="K634" s="74" t="s">
        <v>5322</v>
      </c>
      <c r="L634" s="74" t="s">
        <v>9477</v>
      </c>
      <c r="M634" s="74" t="s">
        <v>9478</v>
      </c>
      <c r="N634" s="74" t="s">
        <v>1327</v>
      </c>
      <c r="O634" s="74" t="s">
        <v>1327</v>
      </c>
      <c r="P634" s="74" t="s">
        <v>8765</v>
      </c>
      <c r="Q634" s="74" t="s">
        <v>8699</v>
      </c>
      <c r="R634" s="74" t="s">
        <v>11382</v>
      </c>
    </row>
    <row r="635" spans="1:18" s="55" customFormat="1" ht="14.5" x14ac:dyDescent="0.35">
      <c r="A635" s="74" t="s">
        <v>6685</v>
      </c>
      <c r="B635" s="74" t="s">
        <v>12</v>
      </c>
      <c r="C635" s="74">
        <v>4499</v>
      </c>
      <c r="D635" s="76" t="s">
        <v>1231</v>
      </c>
      <c r="E635" s="74" t="s">
        <v>5066</v>
      </c>
      <c r="F635" s="74">
        <v>6148</v>
      </c>
      <c r="G635" s="77" t="s">
        <v>1233</v>
      </c>
      <c r="H635" s="74" t="s">
        <v>4496</v>
      </c>
      <c r="I635" s="75">
        <v>0.96428571428571375</v>
      </c>
      <c r="J635" s="74"/>
      <c r="K635" s="74"/>
      <c r="L635" s="74"/>
      <c r="M635" s="74"/>
      <c r="N635" s="74"/>
      <c r="O635" s="74"/>
      <c r="P635" s="74"/>
      <c r="Q635" s="74"/>
      <c r="R635" s="74"/>
    </row>
    <row r="636" spans="1:18" s="55" customFormat="1" ht="14.5" x14ac:dyDescent="0.35">
      <c r="A636" s="74" t="s">
        <v>5639</v>
      </c>
      <c r="B636" s="74" t="s">
        <v>6</v>
      </c>
      <c r="C636" s="74">
        <v>4238</v>
      </c>
      <c r="D636" s="76" t="s">
        <v>3700</v>
      </c>
      <c r="E636" s="74" t="s">
        <v>4701</v>
      </c>
      <c r="F636" s="74">
        <v>5018</v>
      </c>
      <c r="G636" s="77" t="s">
        <v>3701</v>
      </c>
      <c r="H636" s="74" t="s">
        <v>4702</v>
      </c>
      <c r="I636" s="75">
        <v>0.749999999999999</v>
      </c>
      <c r="J636" s="74" t="s">
        <v>3701</v>
      </c>
      <c r="K636" s="74" t="s">
        <v>704</v>
      </c>
      <c r="L636" s="74" t="s">
        <v>9479</v>
      </c>
      <c r="M636" s="74" t="s">
        <v>9480</v>
      </c>
      <c r="N636" s="74" t="s">
        <v>1327</v>
      </c>
      <c r="O636" s="74" t="s">
        <v>1327</v>
      </c>
      <c r="P636" s="74" t="s">
        <v>8794</v>
      </c>
      <c r="Q636" s="74" t="s">
        <v>8699</v>
      </c>
      <c r="R636" s="74" t="s">
        <v>10784</v>
      </c>
    </row>
    <row r="637" spans="1:18" s="55" customFormat="1" ht="14.5" x14ac:dyDescent="0.35">
      <c r="A637" s="74" t="s">
        <v>6171</v>
      </c>
      <c r="B637" s="74" t="s">
        <v>6</v>
      </c>
      <c r="C637" s="74">
        <v>80406</v>
      </c>
      <c r="D637" s="76" t="s">
        <v>2371</v>
      </c>
      <c r="E637" s="74" t="s">
        <v>4703</v>
      </c>
      <c r="F637" s="74">
        <v>80407</v>
      </c>
      <c r="G637" s="77" t="s">
        <v>2372</v>
      </c>
      <c r="H637" s="74" t="s">
        <v>4703</v>
      </c>
      <c r="I637" s="75">
        <v>0</v>
      </c>
      <c r="J637" s="74"/>
      <c r="K637" s="74"/>
      <c r="L637" s="74"/>
      <c r="M637" s="74"/>
      <c r="N637" s="74"/>
      <c r="O637" s="74"/>
      <c r="P637" s="74"/>
      <c r="Q637" s="74"/>
      <c r="R637" s="74"/>
    </row>
    <row r="638" spans="1:18" s="55" customFormat="1" ht="14.5" x14ac:dyDescent="0.35">
      <c r="A638" s="74" t="s">
        <v>6730</v>
      </c>
      <c r="B638" s="74" t="s">
        <v>12</v>
      </c>
      <c r="C638" s="74">
        <v>4507</v>
      </c>
      <c r="D638" s="76" t="s">
        <v>1282</v>
      </c>
      <c r="E638" s="74" t="s">
        <v>4924</v>
      </c>
      <c r="F638" s="74">
        <v>89576</v>
      </c>
      <c r="G638" s="77" t="s">
        <v>1288</v>
      </c>
      <c r="H638" s="74" t="s">
        <v>4926</v>
      </c>
      <c r="I638" s="75">
        <v>0.52185360716166307</v>
      </c>
      <c r="J638" s="74"/>
      <c r="K638" s="74"/>
      <c r="L638" s="74"/>
      <c r="M638" s="74"/>
      <c r="N638" s="74"/>
      <c r="O638" s="74"/>
      <c r="P638" s="74"/>
      <c r="Q638" s="74"/>
      <c r="R638" s="74"/>
    </row>
    <row r="639" spans="1:18" s="55" customFormat="1" ht="14.5" x14ac:dyDescent="0.35">
      <c r="A639" s="74" t="s">
        <v>6696</v>
      </c>
      <c r="B639" s="74" t="s">
        <v>12</v>
      </c>
      <c r="C639" s="74">
        <v>4499</v>
      </c>
      <c r="D639" s="76" t="s">
        <v>1231</v>
      </c>
      <c r="E639" s="74" t="s">
        <v>5066</v>
      </c>
      <c r="F639" s="74">
        <v>6161</v>
      </c>
      <c r="G639" s="77" t="s">
        <v>1244</v>
      </c>
      <c r="H639" s="74" t="s">
        <v>4914</v>
      </c>
      <c r="I639" s="75">
        <v>0.74368932038834878</v>
      </c>
      <c r="J639" s="74"/>
      <c r="K639" s="74"/>
      <c r="L639" s="74"/>
      <c r="M639" s="74"/>
      <c r="N639" s="74"/>
      <c r="O639" s="74"/>
      <c r="P639" s="74"/>
      <c r="Q639" s="74"/>
      <c r="R639" s="74"/>
    </row>
    <row r="640" spans="1:18" s="55" customFormat="1" ht="14.5" x14ac:dyDescent="0.35">
      <c r="A640" s="74" t="s">
        <v>7910</v>
      </c>
      <c r="B640" s="74" t="s">
        <v>6</v>
      </c>
      <c r="C640" s="74">
        <v>4239</v>
      </c>
      <c r="D640" s="76" t="s">
        <v>3702</v>
      </c>
      <c r="E640" s="74" t="s">
        <v>4704</v>
      </c>
      <c r="F640" s="74">
        <v>89605</v>
      </c>
      <c r="G640" s="77" t="s">
        <v>51</v>
      </c>
      <c r="H640" s="74" t="s">
        <v>7766</v>
      </c>
      <c r="I640" s="75">
        <v>0.1311787072243345</v>
      </c>
      <c r="J640" s="74" t="s">
        <v>51</v>
      </c>
      <c r="K640" s="74" t="s">
        <v>711</v>
      </c>
      <c r="L640" s="74" t="s">
        <v>9482</v>
      </c>
      <c r="M640" s="74" t="s">
        <v>9483</v>
      </c>
      <c r="N640" s="74" t="s">
        <v>712</v>
      </c>
      <c r="O640" s="74" t="s">
        <v>1327</v>
      </c>
      <c r="P640" s="74" t="s">
        <v>8722</v>
      </c>
      <c r="Q640" s="74" t="s">
        <v>8699</v>
      </c>
      <c r="R640" s="74" t="s">
        <v>10791</v>
      </c>
    </row>
    <row r="641" spans="1:18" s="55" customFormat="1" ht="14.5" x14ac:dyDescent="0.35">
      <c r="A641" s="74" t="s">
        <v>5646</v>
      </c>
      <c r="B641" s="74" t="s">
        <v>6</v>
      </c>
      <c r="C641" s="74">
        <v>4239</v>
      </c>
      <c r="D641" s="76" t="s">
        <v>3702</v>
      </c>
      <c r="E641" s="74" t="s">
        <v>4704</v>
      </c>
      <c r="F641" s="74">
        <v>5023</v>
      </c>
      <c r="G641" s="77" t="s">
        <v>3709</v>
      </c>
      <c r="H641" s="74" t="s">
        <v>4716</v>
      </c>
      <c r="I641" s="75">
        <v>0.49197860962566758</v>
      </c>
      <c r="J641" s="74" t="s">
        <v>3709</v>
      </c>
      <c r="K641" s="74" t="s">
        <v>713</v>
      </c>
      <c r="L641" s="74" t="s">
        <v>9484</v>
      </c>
      <c r="M641" s="74" t="s">
        <v>9485</v>
      </c>
      <c r="N641" s="74" t="s">
        <v>1327</v>
      </c>
      <c r="O641" s="74" t="s">
        <v>1327</v>
      </c>
      <c r="P641" s="74" t="s">
        <v>8722</v>
      </c>
      <c r="Q641" s="74" t="s">
        <v>8699</v>
      </c>
      <c r="R641" s="74" t="s">
        <v>10792</v>
      </c>
    </row>
    <row r="642" spans="1:18" s="55" customFormat="1" ht="14.5" x14ac:dyDescent="0.35">
      <c r="A642" s="74" t="s">
        <v>5672</v>
      </c>
      <c r="B642" s="74" t="s">
        <v>6</v>
      </c>
      <c r="C642" s="74">
        <v>4239</v>
      </c>
      <c r="D642" s="76" t="s">
        <v>3702</v>
      </c>
      <c r="E642" s="74" t="s">
        <v>4704</v>
      </c>
      <c r="F642" s="74">
        <v>5039</v>
      </c>
      <c r="G642" s="77" t="s">
        <v>3736</v>
      </c>
      <c r="H642" s="74" t="s">
        <v>4717</v>
      </c>
      <c r="I642" s="75">
        <v>0.26578366445916091</v>
      </c>
      <c r="J642" s="74" t="s">
        <v>3736</v>
      </c>
      <c r="K642" s="74" t="s">
        <v>745</v>
      </c>
      <c r="L642" s="74" t="s">
        <v>9486</v>
      </c>
      <c r="M642" s="74" t="s">
        <v>9487</v>
      </c>
      <c r="N642" s="74" t="s">
        <v>1327</v>
      </c>
      <c r="O642" s="74" t="s">
        <v>1327</v>
      </c>
      <c r="P642" s="74" t="s">
        <v>8722</v>
      </c>
      <c r="Q642" s="74" t="s">
        <v>8699</v>
      </c>
      <c r="R642" s="74" t="s">
        <v>10819</v>
      </c>
    </row>
    <row r="643" spans="1:18" s="55" customFormat="1" ht="14.5" x14ac:dyDescent="0.35">
      <c r="A643" s="74" t="s">
        <v>5640</v>
      </c>
      <c r="B643" s="74" t="s">
        <v>6</v>
      </c>
      <c r="C643" s="74">
        <v>4239</v>
      </c>
      <c r="D643" s="76" t="s">
        <v>3702</v>
      </c>
      <c r="E643" s="74" t="s">
        <v>4704</v>
      </c>
      <c r="F643" s="74">
        <v>5020</v>
      </c>
      <c r="G643" s="77" t="s">
        <v>3703</v>
      </c>
      <c r="H643" s="74" t="s">
        <v>4718</v>
      </c>
      <c r="I643" s="75">
        <v>0.53249475890985198</v>
      </c>
      <c r="J643" s="74" t="s">
        <v>3703</v>
      </c>
      <c r="K643" s="74" t="s">
        <v>705</v>
      </c>
      <c r="L643" s="74" t="s">
        <v>9488</v>
      </c>
      <c r="M643" s="74" t="s">
        <v>9489</v>
      </c>
      <c r="N643" s="74" t="s">
        <v>1327</v>
      </c>
      <c r="O643" s="74" t="s">
        <v>1327</v>
      </c>
      <c r="P643" s="74" t="s">
        <v>8722</v>
      </c>
      <c r="Q643" s="74" t="s">
        <v>8699</v>
      </c>
      <c r="R643" s="74" t="s">
        <v>10786</v>
      </c>
    </row>
    <row r="644" spans="1:18" s="55" customFormat="1" ht="14.5" x14ac:dyDescent="0.35">
      <c r="A644" s="74" t="s">
        <v>5877</v>
      </c>
      <c r="B644" s="74" t="s">
        <v>6</v>
      </c>
      <c r="C644" s="74">
        <v>4258</v>
      </c>
      <c r="D644" s="76" t="s">
        <v>3962</v>
      </c>
      <c r="E644" s="74" t="s">
        <v>3158</v>
      </c>
      <c r="F644" s="74">
        <v>5230</v>
      </c>
      <c r="G644" s="77" t="s">
        <v>3978</v>
      </c>
      <c r="H644" s="74" t="s">
        <v>3171</v>
      </c>
      <c r="I644" s="75">
        <v>0.82413793103448185</v>
      </c>
      <c r="J644" s="74" t="s">
        <v>3978</v>
      </c>
      <c r="K644" s="74" t="s">
        <v>2542</v>
      </c>
      <c r="L644" s="74" t="s">
        <v>2543</v>
      </c>
      <c r="M644" s="74" t="s">
        <v>9490</v>
      </c>
      <c r="N644" s="74" t="s">
        <v>1327</v>
      </c>
      <c r="O644" s="74" t="s">
        <v>1327</v>
      </c>
      <c r="P644" s="74" t="s">
        <v>8765</v>
      </c>
      <c r="Q644" s="74" t="s">
        <v>8699</v>
      </c>
      <c r="R644" s="74" t="s">
        <v>11054</v>
      </c>
    </row>
    <row r="645" spans="1:18" s="55" customFormat="1" ht="14.5" x14ac:dyDescent="0.35">
      <c r="A645" s="74" t="s">
        <v>6211</v>
      </c>
      <c r="B645" s="74" t="s">
        <v>6</v>
      </c>
      <c r="C645" s="74">
        <v>4300</v>
      </c>
      <c r="D645" s="76" t="s">
        <v>2453</v>
      </c>
      <c r="E645" s="74" t="s">
        <v>7499</v>
      </c>
      <c r="F645" s="74">
        <v>5466</v>
      </c>
      <c r="G645" s="77" t="s">
        <v>2454</v>
      </c>
      <c r="H645" s="74" t="s">
        <v>5226</v>
      </c>
      <c r="I645" s="75">
        <v>0.87022900763358757</v>
      </c>
      <c r="J645" s="74" t="s">
        <v>2454</v>
      </c>
      <c r="K645" s="74" t="s">
        <v>199</v>
      </c>
      <c r="L645" s="74" t="s">
        <v>200</v>
      </c>
      <c r="M645" s="74" t="s">
        <v>6838</v>
      </c>
      <c r="N645" s="74" t="s">
        <v>1327</v>
      </c>
      <c r="O645" s="74" t="s">
        <v>1331</v>
      </c>
      <c r="P645" s="74" t="s">
        <v>8751</v>
      </c>
      <c r="Q645" s="74" t="s">
        <v>8699</v>
      </c>
      <c r="R645" s="74" t="s">
        <v>11386</v>
      </c>
    </row>
    <row r="646" spans="1:18" s="55" customFormat="1" ht="14.5" x14ac:dyDescent="0.35">
      <c r="A646" s="74" t="s">
        <v>8644</v>
      </c>
      <c r="B646" s="74" t="s">
        <v>8</v>
      </c>
      <c r="C646" s="74">
        <v>4404</v>
      </c>
      <c r="D646" s="76" t="s">
        <v>2646</v>
      </c>
      <c r="E646" s="74" t="s">
        <v>3151</v>
      </c>
      <c r="F646" s="74">
        <v>713837</v>
      </c>
      <c r="G646" s="77" t="s">
        <v>8393</v>
      </c>
      <c r="H646" s="74" t="s">
        <v>8392</v>
      </c>
      <c r="I646" s="75">
        <v>0.26915520628683631</v>
      </c>
      <c r="J646" s="74"/>
      <c r="K646" s="74"/>
      <c r="L646" s="74"/>
      <c r="M646" s="74"/>
      <c r="N646" s="74"/>
      <c r="O646" s="74"/>
      <c r="P646" s="74"/>
      <c r="Q646" s="74"/>
      <c r="R646" s="74"/>
    </row>
    <row r="647" spans="1:18" s="55" customFormat="1" ht="14.5" x14ac:dyDescent="0.35">
      <c r="A647" s="74" t="s">
        <v>7976</v>
      </c>
      <c r="B647" s="74" t="s">
        <v>11</v>
      </c>
      <c r="C647" s="74">
        <v>4469</v>
      </c>
      <c r="D647" s="76" t="s">
        <v>1182</v>
      </c>
      <c r="E647" s="74" t="s">
        <v>5028</v>
      </c>
      <c r="F647" s="74">
        <v>6092</v>
      </c>
      <c r="G647" s="77" t="s">
        <v>7897</v>
      </c>
      <c r="H647" s="74" t="s">
        <v>4678</v>
      </c>
      <c r="I647" s="75">
        <v>0.57373271889400801</v>
      </c>
      <c r="J647" s="74"/>
      <c r="K647" s="74"/>
      <c r="L647" s="74"/>
      <c r="M647" s="74"/>
      <c r="N647" s="74"/>
      <c r="O647" s="74"/>
      <c r="P647" s="74"/>
      <c r="Q647" s="74"/>
      <c r="R647" s="74"/>
    </row>
    <row r="648" spans="1:18" s="55" customFormat="1" ht="14.5" x14ac:dyDescent="0.35">
      <c r="A648" s="74" t="s">
        <v>5989</v>
      </c>
      <c r="B648" s="74" t="s">
        <v>6</v>
      </c>
      <c r="C648" s="74">
        <v>4271</v>
      </c>
      <c r="D648" s="76" t="s">
        <v>2136</v>
      </c>
      <c r="E648" s="74" t="s">
        <v>4742</v>
      </c>
      <c r="F648" s="74">
        <v>5339</v>
      </c>
      <c r="G648" s="77" t="s">
        <v>2144</v>
      </c>
      <c r="H648" s="74" t="s">
        <v>4751</v>
      </c>
      <c r="I648" s="75">
        <v>0.78980891719745183</v>
      </c>
      <c r="J648" s="74" t="s">
        <v>2144</v>
      </c>
      <c r="K648" s="74" t="s">
        <v>443</v>
      </c>
      <c r="L648" s="74" t="s">
        <v>444</v>
      </c>
      <c r="M648" s="74" t="s">
        <v>9491</v>
      </c>
      <c r="N648" s="74" t="s">
        <v>1327</v>
      </c>
      <c r="O648" s="74" t="s">
        <v>1327</v>
      </c>
      <c r="P648" s="74" t="s">
        <v>8723</v>
      </c>
      <c r="Q648" s="74" t="s">
        <v>8699</v>
      </c>
      <c r="R648" s="74" t="s">
        <v>11176</v>
      </c>
    </row>
    <row r="649" spans="1:18" s="55" customFormat="1" ht="14.5" x14ac:dyDescent="0.35">
      <c r="A649" s="74" t="s">
        <v>6099</v>
      </c>
      <c r="B649" s="74" t="s">
        <v>6</v>
      </c>
      <c r="C649" s="74">
        <v>4285</v>
      </c>
      <c r="D649" s="76" t="s">
        <v>2274</v>
      </c>
      <c r="E649" s="74" t="s">
        <v>4554</v>
      </c>
      <c r="F649" s="74">
        <v>5426</v>
      </c>
      <c r="G649" s="77" t="s">
        <v>2275</v>
      </c>
      <c r="H649" s="74" t="s">
        <v>4557</v>
      </c>
      <c r="I649" s="75">
        <v>0.76890080428954333</v>
      </c>
      <c r="J649" s="74" t="s">
        <v>2275</v>
      </c>
      <c r="K649" s="74" t="s">
        <v>1500</v>
      </c>
      <c r="L649" s="74" t="s">
        <v>9492</v>
      </c>
      <c r="M649" s="74" t="s">
        <v>9493</v>
      </c>
      <c r="N649" s="74" t="s">
        <v>7191</v>
      </c>
      <c r="O649" s="74" t="s">
        <v>7192</v>
      </c>
      <c r="P649" s="74" t="s">
        <v>8723</v>
      </c>
      <c r="Q649" s="74" t="s">
        <v>8699</v>
      </c>
      <c r="R649" s="74" t="s">
        <v>11282</v>
      </c>
    </row>
    <row r="650" spans="1:18" s="55" customFormat="1" ht="14.5" x14ac:dyDescent="0.35">
      <c r="A650" s="74" t="s">
        <v>8645</v>
      </c>
      <c r="B650" s="74" t="s">
        <v>6</v>
      </c>
      <c r="C650" s="74">
        <v>4271</v>
      </c>
      <c r="D650" s="76" t="s">
        <v>2136</v>
      </c>
      <c r="E650" s="74" t="s">
        <v>4742</v>
      </c>
      <c r="F650" s="74">
        <v>5332</v>
      </c>
      <c r="G650" s="77" t="s">
        <v>2137</v>
      </c>
      <c r="H650" s="74" t="s">
        <v>8372</v>
      </c>
      <c r="I650" s="75">
        <v>0</v>
      </c>
      <c r="J650" s="74" t="s">
        <v>2137</v>
      </c>
      <c r="K650" s="74" t="s">
        <v>8108</v>
      </c>
      <c r="L650" s="74" t="s">
        <v>9494</v>
      </c>
      <c r="M650" s="74" t="s">
        <v>9495</v>
      </c>
      <c r="N650" s="74" t="s">
        <v>1327</v>
      </c>
      <c r="O650" s="74" t="s">
        <v>1327</v>
      </c>
      <c r="P650" s="74" t="s">
        <v>8723</v>
      </c>
      <c r="Q650" s="74" t="s">
        <v>8699</v>
      </c>
      <c r="R650" s="74" t="s">
        <v>11169</v>
      </c>
    </row>
    <row r="651" spans="1:18" s="55" customFormat="1" ht="14.5" x14ac:dyDescent="0.35">
      <c r="A651" s="74" t="s">
        <v>5988</v>
      </c>
      <c r="B651" s="74" t="s">
        <v>6</v>
      </c>
      <c r="C651" s="74">
        <v>4271</v>
      </c>
      <c r="D651" s="76" t="s">
        <v>2136</v>
      </c>
      <c r="E651" s="74" t="s">
        <v>4742</v>
      </c>
      <c r="F651" s="74">
        <v>5338</v>
      </c>
      <c r="G651" s="77" t="s">
        <v>2143</v>
      </c>
      <c r="H651" s="74" t="s">
        <v>4752</v>
      </c>
      <c r="I651" s="75">
        <v>0.96306068601583106</v>
      </c>
      <c r="J651" s="74" t="s">
        <v>2143</v>
      </c>
      <c r="K651" s="74" t="s">
        <v>441</v>
      </c>
      <c r="L651" s="74" t="s">
        <v>442</v>
      </c>
      <c r="M651" s="74" t="s">
        <v>9496</v>
      </c>
      <c r="N651" s="74" t="s">
        <v>1327</v>
      </c>
      <c r="O651" s="74" t="s">
        <v>1327</v>
      </c>
      <c r="P651" s="74" t="s">
        <v>8723</v>
      </c>
      <c r="Q651" s="74" t="s">
        <v>8699</v>
      </c>
      <c r="R651" s="74" t="s">
        <v>11175</v>
      </c>
    </row>
    <row r="652" spans="1:18" s="55" customFormat="1" ht="14.5" x14ac:dyDescent="0.35">
      <c r="A652" s="74" t="s">
        <v>6068</v>
      </c>
      <c r="B652" s="74" t="s">
        <v>6</v>
      </c>
      <c r="C652" s="74">
        <v>4282</v>
      </c>
      <c r="D652" s="76" t="s">
        <v>2237</v>
      </c>
      <c r="E652" s="74" t="s">
        <v>2784</v>
      </c>
      <c r="F652" s="74">
        <v>5399</v>
      </c>
      <c r="G652" s="77" t="s">
        <v>2239</v>
      </c>
      <c r="H652" s="74" t="s">
        <v>2791</v>
      </c>
      <c r="I652" s="75">
        <v>0.95994475138121471</v>
      </c>
      <c r="J652" s="74" t="s">
        <v>2239</v>
      </c>
      <c r="K652" s="74" t="s">
        <v>1456</v>
      </c>
      <c r="L652" s="74" t="s">
        <v>1457</v>
      </c>
      <c r="M652" s="74" t="s">
        <v>6840</v>
      </c>
      <c r="N652" s="74" t="s">
        <v>5323</v>
      </c>
      <c r="O652" s="74" t="s">
        <v>1331</v>
      </c>
      <c r="P652" s="74" t="s">
        <v>8751</v>
      </c>
      <c r="Q652" s="74" t="s">
        <v>8699</v>
      </c>
      <c r="R652" s="74" t="s">
        <v>11249</v>
      </c>
    </row>
    <row r="653" spans="1:18" s="55" customFormat="1" ht="14.5" x14ac:dyDescent="0.35">
      <c r="A653" s="74" t="s">
        <v>7702</v>
      </c>
      <c r="B653" s="74" t="s">
        <v>6</v>
      </c>
      <c r="C653" s="74">
        <v>4342</v>
      </c>
      <c r="D653" s="76" t="s">
        <v>2481</v>
      </c>
      <c r="E653" s="74" t="s">
        <v>5232</v>
      </c>
      <c r="F653" s="74">
        <v>92246</v>
      </c>
      <c r="G653" s="77" t="s">
        <v>7427</v>
      </c>
      <c r="H653" s="74" t="s">
        <v>7529</v>
      </c>
      <c r="I653" s="75">
        <v>0.84150943396226341</v>
      </c>
      <c r="J653" s="74" t="s">
        <v>7427</v>
      </c>
      <c r="K653" s="74" t="s">
        <v>7193</v>
      </c>
      <c r="L653" s="74" t="s">
        <v>8891</v>
      </c>
      <c r="M653" s="74" t="s">
        <v>8892</v>
      </c>
      <c r="N653" s="74" t="s">
        <v>549</v>
      </c>
      <c r="O653" s="74" t="s">
        <v>551</v>
      </c>
      <c r="P653" s="74" t="s">
        <v>8751</v>
      </c>
      <c r="Q653" s="74" t="s">
        <v>8699</v>
      </c>
      <c r="R653" s="74" t="s">
        <v>11335</v>
      </c>
    </row>
    <row r="654" spans="1:18" s="55" customFormat="1" ht="14.5" x14ac:dyDescent="0.35">
      <c r="A654" s="74" t="s">
        <v>5491</v>
      </c>
      <c r="B654" s="74" t="s">
        <v>3</v>
      </c>
      <c r="C654" s="74">
        <v>4208</v>
      </c>
      <c r="D654" s="76" t="s">
        <v>1918</v>
      </c>
      <c r="E654" s="74" t="s">
        <v>4564</v>
      </c>
      <c r="F654" s="74">
        <v>4855</v>
      </c>
      <c r="G654" s="77" t="s">
        <v>1920</v>
      </c>
      <c r="H654" s="74" t="s">
        <v>4566</v>
      </c>
      <c r="I654" s="75">
        <v>0.64985163204747731</v>
      </c>
      <c r="J654" s="74" t="s">
        <v>1920</v>
      </c>
      <c r="K654" s="74" t="s">
        <v>1562</v>
      </c>
      <c r="L654" s="74" t="s">
        <v>9208</v>
      </c>
      <c r="M654" s="74" t="s">
        <v>9209</v>
      </c>
      <c r="N654" s="74" t="s">
        <v>1563</v>
      </c>
      <c r="O654" s="74" t="s">
        <v>1564</v>
      </c>
      <c r="P654" s="74" t="s">
        <v>8724</v>
      </c>
      <c r="Q654" s="74" t="s">
        <v>8699</v>
      </c>
      <c r="R654" s="74" t="s">
        <v>10644</v>
      </c>
    </row>
    <row r="655" spans="1:18" s="55" customFormat="1" ht="14.5" x14ac:dyDescent="0.35">
      <c r="A655" s="74" t="s">
        <v>7982</v>
      </c>
      <c r="B655" s="74" t="s">
        <v>12</v>
      </c>
      <c r="C655" s="74">
        <v>4501</v>
      </c>
      <c r="D655" s="76" t="s">
        <v>1254</v>
      </c>
      <c r="E655" s="74" t="s">
        <v>4936</v>
      </c>
      <c r="F655" s="74">
        <v>91908</v>
      </c>
      <c r="G655" s="77" t="s">
        <v>7902</v>
      </c>
      <c r="H655" s="74" t="s">
        <v>7479</v>
      </c>
      <c r="I655" s="75">
        <v>0.26190476190475998</v>
      </c>
      <c r="J655" s="74"/>
      <c r="K655" s="74"/>
      <c r="L655" s="74"/>
      <c r="M655" s="74"/>
      <c r="N655" s="74"/>
      <c r="O655" s="74"/>
      <c r="P655" s="74"/>
      <c r="Q655" s="74"/>
      <c r="R655" s="74"/>
    </row>
    <row r="656" spans="1:18" s="55" customFormat="1" ht="14.5" x14ac:dyDescent="0.35">
      <c r="A656" s="74" t="s">
        <v>6051</v>
      </c>
      <c r="B656" s="74" t="s">
        <v>6</v>
      </c>
      <c r="C656" s="74">
        <v>4280</v>
      </c>
      <c r="D656" s="76" t="s">
        <v>2212</v>
      </c>
      <c r="E656" s="74" t="s">
        <v>4898</v>
      </c>
      <c r="F656" s="74">
        <v>5387</v>
      </c>
      <c r="G656" s="77" t="s">
        <v>2220</v>
      </c>
      <c r="H656" s="74" t="s">
        <v>5162</v>
      </c>
      <c r="I656" s="75">
        <v>0.91304347826086907</v>
      </c>
      <c r="J656" s="74" t="s">
        <v>2220</v>
      </c>
      <c r="K656" s="74" t="s">
        <v>1416</v>
      </c>
      <c r="L656" s="74" t="s">
        <v>9497</v>
      </c>
      <c r="M656" s="74" t="s">
        <v>9498</v>
      </c>
      <c r="N656" s="74" t="s">
        <v>1417</v>
      </c>
      <c r="O656" s="74" t="s">
        <v>1418</v>
      </c>
      <c r="P656" s="74" t="s">
        <v>8751</v>
      </c>
      <c r="Q656" s="74" t="s">
        <v>8699</v>
      </c>
      <c r="R656" s="74" t="s">
        <v>11242</v>
      </c>
    </row>
    <row r="657" spans="1:18" s="55" customFormat="1" ht="14.5" x14ac:dyDescent="0.35">
      <c r="A657" s="74" t="s">
        <v>6052</v>
      </c>
      <c r="B657" s="74" t="s">
        <v>6</v>
      </c>
      <c r="C657" s="74">
        <v>4280</v>
      </c>
      <c r="D657" s="76" t="s">
        <v>2212</v>
      </c>
      <c r="E657" s="74" t="s">
        <v>4898</v>
      </c>
      <c r="F657" s="74">
        <v>5388</v>
      </c>
      <c r="G657" s="77" t="s">
        <v>2221</v>
      </c>
      <c r="H657" s="74" t="s">
        <v>5163</v>
      </c>
      <c r="I657" s="75">
        <v>0.95257731958762781</v>
      </c>
      <c r="J657" s="74" t="s">
        <v>2221</v>
      </c>
      <c r="K657" s="74" t="s">
        <v>1419</v>
      </c>
      <c r="L657" s="74" t="s">
        <v>9499</v>
      </c>
      <c r="M657" s="74" t="s">
        <v>9500</v>
      </c>
      <c r="N657" s="74" t="s">
        <v>1420</v>
      </c>
      <c r="O657" s="74" t="s">
        <v>1421</v>
      </c>
      <c r="P657" s="74" t="s">
        <v>8751</v>
      </c>
      <c r="Q657" s="74" t="s">
        <v>8699</v>
      </c>
      <c r="R657" s="74" t="s">
        <v>11243</v>
      </c>
    </row>
    <row r="658" spans="1:18" s="55" customFormat="1" ht="14.5" x14ac:dyDescent="0.35">
      <c r="A658" s="74" t="s">
        <v>5469</v>
      </c>
      <c r="B658" s="74" t="s">
        <v>2</v>
      </c>
      <c r="C658" s="74">
        <v>4194</v>
      </c>
      <c r="D658" s="76" t="s">
        <v>1881</v>
      </c>
      <c r="E658" s="74" t="s">
        <v>4570</v>
      </c>
      <c r="F658" s="74">
        <v>4824</v>
      </c>
      <c r="G658" s="77" t="s">
        <v>1882</v>
      </c>
      <c r="H658" s="74" t="s">
        <v>4571</v>
      </c>
      <c r="I658" s="75">
        <v>0.60679611650485399</v>
      </c>
      <c r="J658" s="74" t="s">
        <v>1882</v>
      </c>
      <c r="K658" s="74" t="s">
        <v>1540</v>
      </c>
      <c r="L658" s="74" t="s">
        <v>8585</v>
      </c>
      <c r="M658" s="74" t="s">
        <v>9501</v>
      </c>
      <c r="N658" s="74" t="s">
        <v>1327</v>
      </c>
      <c r="O658" s="74" t="s">
        <v>1327</v>
      </c>
      <c r="P658" s="74" t="s">
        <v>8796</v>
      </c>
      <c r="Q658" s="74" t="s">
        <v>8699</v>
      </c>
      <c r="R658" s="74" t="s">
        <v>10637</v>
      </c>
    </row>
    <row r="659" spans="1:18" s="55" customFormat="1" ht="14.5" x14ac:dyDescent="0.35">
      <c r="A659" s="74" t="s">
        <v>7667</v>
      </c>
      <c r="B659" s="74" t="s">
        <v>2</v>
      </c>
      <c r="C659" s="74">
        <v>4194</v>
      </c>
      <c r="D659" s="76" t="s">
        <v>1881</v>
      </c>
      <c r="E659" s="74" t="s">
        <v>4570</v>
      </c>
      <c r="F659" s="74">
        <v>4825</v>
      </c>
      <c r="G659" s="77" t="s">
        <v>53</v>
      </c>
      <c r="H659" s="74" t="s">
        <v>7505</v>
      </c>
      <c r="I659" s="75">
        <v>0.53246753246753098</v>
      </c>
      <c r="J659" s="74" t="s">
        <v>53</v>
      </c>
      <c r="K659" s="74" t="s">
        <v>1541</v>
      </c>
      <c r="L659" s="74" t="s">
        <v>8585</v>
      </c>
      <c r="M659" s="74" t="s">
        <v>9501</v>
      </c>
      <c r="N659" s="74" t="s">
        <v>1538</v>
      </c>
      <c r="O659" s="74" t="s">
        <v>1539</v>
      </c>
      <c r="P659" s="74" t="s">
        <v>8796</v>
      </c>
      <c r="Q659" s="74" t="s">
        <v>8699</v>
      </c>
      <c r="R659" s="74" t="s">
        <v>10637</v>
      </c>
    </row>
    <row r="660" spans="1:18" s="55" customFormat="1" ht="14.5" x14ac:dyDescent="0.35">
      <c r="A660" s="74" t="s">
        <v>6650</v>
      </c>
      <c r="B660" s="74" t="s">
        <v>11</v>
      </c>
      <c r="C660" s="74">
        <v>4466</v>
      </c>
      <c r="D660" s="76" t="s">
        <v>1168</v>
      </c>
      <c r="E660" s="74" t="s">
        <v>3405</v>
      </c>
      <c r="F660" s="74">
        <v>8134</v>
      </c>
      <c r="G660" s="77" t="s">
        <v>1173</v>
      </c>
      <c r="H660" s="74" t="s">
        <v>3407</v>
      </c>
      <c r="I660" s="75">
        <v>0.42260869565217352</v>
      </c>
      <c r="J660" s="74"/>
      <c r="K660" s="74"/>
      <c r="L660" s="74"/>
      <c r="M660" s="74"/>
      <c r="N660" s="74"/>
      <c r="O660" s="74"/>
      <c r="P660" s="74"/>
      <c r="Q660" s="74"/>
      <c r="R660" s="74"/>
    </row>
    <row r="661" spans="1:18" s="55" customFormat="1" ht="14.5" x14ac:dyDescent="0.35">
      <c r="A661" s="74" t="s">
        <v>6657</v>
      </c>
      <c r="B661" s="74" t="s">
        <v>11</v>
      </c>
      <c r="C661" s="74">
        <v>4469</v>
      </c>
      <c r="D661" s="76" t="s">
        <v>1182</v>
      </c>
      <c r="E661" s="74" t="s">
        <v>5028</v>
      </c>
      <c r="F661" s="74">
        <v>87535</v>
      </c>
      <c r="G661" s="77" t="s">
        <v>1185</v>
      </c>
      <c r="H661" s="74" t="s">
        <v>4679</v>
      </c>
      <c r="I661" s="75">
        <v>0.4835355285961862</v>
      </c>
      <c r="J661" s="74"/>
      <c r="K661" s="74"/>
      <c r="L661" s="74"/>
      <c r="M661" s="74"/>
      <c r="N661" s="74"/>
      <c r="O661" s="74"/>
      <c r="P661" s="74"/>
      <c r="Q661" s="74"/>
      <c r="R661" s="74"/>
    </row>
    <row r="662" spans="1:18" s="55" customFormat="1" ht="14.5" x14ac:dyDescent="0.35">
      <c r="A662" s="74" t="s">
        <v>5721</v>
      </c>
      <c r="B662" s="74" t="s">
        <v>6</v>
      </c>
      <c r="C662" s="74">
        <v>4241</v>
      </c>
      <c r="D662" s="76" t="s">
        <v>3782</v>
      </c>
      <c r="E662" s="74" t="s">
        <v>2833</v>
      </c>
      <c r="F662" s="74">
        <v>6011</v>
      </c>
      <c r="G662" s="77" t="s">
        <v>3794</v>
      </c>
      <c r="H662" s="74" t="s">
        <v>2846</v>
      </c>
      <c r="I662" s="75">
        <v>4.9713193116634774E-2</v>
      </c>
      <c r="J662" s="74" t="s">
        <v>3794</v>
      </c>
      <c r="K662" s="74" t="s">
        <v>2031</v>
      </c>
      <c r="L662" s="74" t="s">
        <v>9502</v>
      </c>
      <c r="M662" s="74" t="s">
        <v>9503</v>
      </c>
      <c r="N662" s="74" t="s">
        <v>2032</v>
      </c>
      <c r="O662" s="74" t="s">
        <v>1327</v>
      </c>
      <c r="P662" s="74" t="s">
        <v>8758</v>
      </c>
      <c r="Q662" s="74" t="s">
        <v>8699</v>
      </c>
      <c r="R662" s="74" t="s">
        <v>10878</v>
      </c>
    </row>
    <row r="663" spans="1:18" s="55" customFormat="1" ht="14.5" x14ac:dyDescent="0.35">
      <c r="A663" s="74" t="s">
        <v>8646</v>
      </c>
      <c r="B663" s="74" t="s">
        <v>0</v>
      </c>
      <c r="C663" s="74">
        <v>9691</v>
      </c>
      <c r="D663" s="76" t="s">
        <v>1784</v>
      </c>
      <c r="E663" s="74" t="s">
        <v>7506</v>
      </c>
      <c r="F663" s="74">
        <v>80421</v>
      </c>
      <c r="G663" s="77" t="s">
        <v>8373</v>
      </c>
      <c r="H663" s="74" t="s">
        <v>4572</v>
      </c>
      <c r="I663" s="75">
        <v>0.90952380952380885</v>
      </c>
      <c r="J663" s="74"/>
      <c r="K663" s="74"/>
      <c r="L663" s="74"/>
      <c r="M663" s="74"/>
      <c r="N663" s="74"/>
      <c r="O663" s="74"/>
      <c r="P663" s="74"/>
      <c r="Q663" s="74"/>
      <c r="R663" s="74"/>
    </row>
    <row r="664" spans="1:18" s="55" customFormat="1" ht="14.5" x14ac:dyDescent="0.35">
      <c r="A664" s="74" t="s">
        <v>8647</v>
      </c>
      <c r="B664" s="74" t="s">
        <v>6</v>
      </c>
      <c r="C664" s="74">
        <v>90861</v>
      </c>
      <c r="D664" s="76" t="s">
        <v>5305</v>
      </c>
      <c r="E664" s="74" t="s">
        <v>6793</v>
      </c>
      <c r="F664" s="74">
        <v>91781</v>
      </c>
      <c r="G664" s="77" t="s">
        <v>5298</v>
      </c>
      <c r="H664" s="74" t="s">
        <v>8395</v>
      </c>
      <c r="I664" s="75">
        <v>0.69498910675381098</v>
      </c>
      <c r="J664" s="74" t="s">
        <v>5298</v>
      </c>
      <c r="K664" s="74" t="s">
        <v>8109</v>
      </c>
      <c r="L664" s="74" t="s">
        <v>8900</v>
      </c>
      <c r="M664" s="74" t="s">
        <v>8901</v>
      </c>
      <c r="N664" s="74" t="s">
        <v>1327</v>
      </c>
      <c r="O664" s="74" t="s">
        <v>1327</v>
      </c>
      <c r="P664" s="74" t="s">
        <v>8751</v>
      </c>
      <c r="Q664" s="74" t="s">
        <v>8699</v>
      </c>
      <c r="R664" s="74" t="s">
        <v>11328</v>
      </c>
    </row>
    <row r="665" spans="1:18" s="55" customFormat="1" ht="14.5" x14ac:dyDescent="0.35">
      <c r="A665" s="74" t="s">
        <v>6196</v>
      </c>
      <c r="B665" s="74" t="s">
        <v>6</v>
      </c>
      <c r="C665" s="74">
        <v>90142</v>
      </c>
      <c r="D665" s="76" t="s">
        <v>2424</v>
      </c>
      <c r="E665" s="74" t="s">
        <v>1718</v>
      </c>
      <c r="F665" s="74">
        <v>90143</v>
      </c>
      <c r="G665" s="77" t="s">
        <v>2425</v>
      </c>
      <c r="H665" s="74" t="s">
        <v>3297</v>
      </c>
      <c r="I665" s="75">
        <v>0.84507042253521003</v>
      </c>
      <c r="J665" s="74" t="s">
        <v>2425</v>
      </c>
      <c r="K665" s="74" t="s">
        <v>1621</v>
      </c>
      <c r="L665" s="74" t="s">
        <v>8900</v>
      </c>
      <c r="M665" s="74" t="s">
        <v>8901</v>
      </c>
      <c r="N665" s="74" t="s">
        <v>1327</v>
      </c>
      <c r="O665" s="74" t="s">
        <v>1327</v>
      </c>
      <c r="P665" s="74" t="s">
        <v>8751</v>
      </c>
      <c r="Q665" s="74" t="s">
        <v>8699</v>
      </c>
      <c r="R665" s="74" t="s">
        <v>11328</v>
      </c>
    </row>
    <row r="666" spans="1:18" s="55" customFormat="1" ht="14.5" x14ac:dyDescent="0.35">
      <c r="A666" s="74" t="s">
        <v>5816</v>
      </c>
      <c r="B666" s="74" t="s">
        <v>6</v>
      </c>
      <c r="C666" s="74">
        <v>4246</v>
      </c>
      <c r="D666" s="76" t="s">
        <v>3891</v>
      </c>
      <c r="E666" s="74" t="s">
        <v>3531</v>
      </c>
      <c r="F666" s="74">
        <v>5152</v>
      </c>
      <c r="G666" s="77" t="s">
        <v>3901</v>
      </c>
      <c r="H666" s="74" t="s">
        <v>3558</v>
      </c>
      <c r="I666" s="75">
        <v>0.38215102974828297</v>
      </c>
      <c r="J666" s="74" t="s">
        <v>3901</v>
      </c>
      <c r="K666" s="74" t="s">
        <v>862</v>
      </c>
      <c r="L666" s="74" t="s">
        <v>9504</v>
      </c>
      <c r="M666" s="74" t="s">
        <v>9505</v>
      </c>
      <c r="N666" s="74" t="s">
        <v>1327</v>
      </c>
      <c r="O666" s="74" t="s">
        <v>1327</v>
      </c>
      <c r="P666" s="74" t="s">
        <v>8723</v>
      </c>
      <c r="Q666" s="74" t="s">
        <v>8699</v>
      </c>
      <c r="R666" s="74" t="s">
        <v>10984</v>
      </c>
    </row>
    <row r="667" spans="1:18" s="55" customFormat="1" ht="14.5" x14ac:dyDescent="0.35">
      <c r="A667" s="74" t="s">
        <v>5647</v>
      </c>
      <c r="B667" s="74" t="s">
        <v>6</v>
      </c>
      <c r="C667" s="74">
        <v>4239</v>
      </c>
      <c r="D667" s="76" t="s">
        <v>3702</v>
      </c>
      <c r="E667" s="74" t="s">
        <v>4704</v>
      </c>
      <c r="F667" s="74">
        <v>5024</v>
      </c>
      <c r="G667" s="77" t="s">
        <v>3710</v>
      </c>
      <c r="H667" s="74" t="s">
        <v>4719</v>
      </c>
      <c r="I667" s="75">
        <v>6.9963811821471503E-2</v>
      </c>
      <c r="J667" s="74" t="s">
        <v>3710</v>
      </c>
      <c r="K667" s="74" t="s">
        <v>714</v>
      </c>
      <c r="L667" s="74" t="s">
        <v>9506</v>
      </c>
      <c r="M667" s="74" t="s">
        <v>9507</v>
      </c>
      <c r="N667" s="74" t="s">
        <v>1327</v>
      </c>
      <c r="O667" s="74" t="s">
        <v>1327</v>
      </c>
      <c r="P667" s="74" t="s">
        <v>8722</v>
      </c>
      <c r="Q667" s="74" t="s">
        <v>8699</v>
      </c>
      <c r="R667" s="74" t="s">
        <v>10793</v>
      </c>
    </row>
    <row r="668" spans="1:18" s="55" customFormat="1" ht="14.5" x14ac:dyDescent="0.35">
      <c r="A668" s="74" t="s">
        <v>5642</v>
      </c>
      <c r="B668" s="74" t="s">
        <v>6</v>
      </c>
      <c r="C668" s="74">
        <v>4239</v>
      </c>
      <c r="D668" s="76" t="s">
        <v>3702</v>
      </c>
      <c r="E668" s="74" t="s">
        <v>4704</v>
      </c>
      <c r="F668" s="74">
        <v>5022</v>
      </c>
      <c r="G668" s="77" t="s">
        <v>3705</v>
      </c>
      <c r="H668" s="74" t="s">
        <v>4720</v>
      </c>
      <c r="I668" s="75">
        <v>0.19230769230769212</v>
      </c>
      <c r="J668" s="74" t="s">
        <v>3705</v>
      </c>
      <c r="K668" s="74" t="s">
        <v>707</v>
      </c>
      <c r="L668" s="74" t="s">
        <v>9508</v>
      </c>
      <c r="M668" s="74" t="s">
        <v>9509</v>
      </c>
      <c r="N668" s="74" t="s">
        <v>7194</v>
      </c>
      <c r="O668" s="74" t="s">
        <v>7195</v>
      </c>
      <c r="P668" s="74" t="s">
        <v>8722</v>
      </c>
      <c r="Q668" s="74" t="s">
        <v>8699</v>
      </c>
      <c r="R668" s="74" t="s">
        <v>10788</v>
      </c>
    </row>
    <row r="669" spans="1:18" s="55" customFormat="1" ht="14.5" x14ac:dyDescent="0.35">
      <c r="A669" s="74" t="s">
        <v>6106</v>
      </c>
      <c r="B669" s="74" t="s">
        <v>6</v>
      </c>
      <c r="C669" s="74">
        <v>4285</v>
      </c>
      <c r="D669" s="76" t="s">
        <v>2274</v>
      </c>
      <c r="E669" s="74" t="s">
        <v>4554</v>
      </c>
      <c r="F669" s="74">
        <v>5433</v>
      </c>
      <c r="G669" s="77" t="s">
        <v>2282</v>
      </c>
      <c r="H669" s="74" t="s">
        <v>4558</v>
      </c>
      <c r="I669" s="75">
        <v>0.378213802435723</v>
      </c>
      <c r="J669" s="74" t="s">
        <v>2282</v>
      </c>
      <c r="K669" s="74" t="s">
        <v>1510</v>
      </c>
      <c r="L669" s="74" t="s">
        <v>9510</v>
      </c>
      <c r="M669" s="74" t="s">
        <v>9511</v>
      </c>
      <c r="N669" s="74" t="s">
        <v>7196</v>
      </c>
      <c r="O669" s="74" t="s">
        <v>1327</v>
      </c>
      <c r="P669" s="74" t="s">
        <v>8751</v>
      </c>
      <c r="Q669" s="74" t="s">
        <v>8699</v>
      </c>
      <c r="R669" s="74" t="s">
        <v>11289</v>
      </c>
    </row>
    <row r="670" spans="1:18" s="55" customFormat="1" ht="14.5" x14ac:dyDescent="0.35">
      <c r="A670" s="74" t="s">
        <v>5733</v>
      </c>
      <c r="B670" s="74" t="s">
        <v>6</v>
      </c>
      <c r="C670" s="74">
        <v>4241</v>
      </c>
      <c r="D670" s="76" t="s">
        <v>3782</v>
      </c>
      <c r="E670" s="74" t="s">
        <v>2833</v>
      </c>
      <c r="F670" s="74">
        <v>5101</v>
      </c>
      <c r="G670" s="77" t="s">
        <v>3807</v>
      </c>
      <c r="H670" s="74" t="s">
        <v>2847</v>
      </c>
      <c r="I670" s="75">
        <v>0.90391459074733016</v>
      </c>
      <c r="J670" s="74" t="s">
        <v>3807</v>
      </c>
      <c r="K670" s="74" t="s">
        <v>2060</v>
      </c>
      <c r="L670" s="74" t="s">
        <v>9512</v>
      </c>
      <c r="M670" s="74" t="s">
        <v>9513</v>
      </c>
      <c r="N670" s="74" t="s">
        <v>2061</v>
      </c>
      <c r="O670" s="74" t="s">
        <v>1327</v>
      </c>
      <c r="P670" s="74" t="s">
        <v>8751</v>
      </c>
      <c r="Q670" s="74" t="s">
        <v>8699</v>
      </c>
      <c r="R670" s="74" t="s">
        <v>10888</v>
      </c>
    </row>
    <row r="671" spans="1:18" s="55" customFormat="1" ht="14.5" x14ac:dyDescent="0.35">
      <c r="A671" s="74" t="s">
        <v>5412</v>
      </c>
      <c r="B671" s="74" t="s">
        <v>1</v>
      </c>
      <c r="C671" s="74">
        <v>4169</v>
      </c>
      <c r="D671" s="76" t="s">
        <v>1799</v>
      </c>
      <c r="E671" s="74" t="s">
        <v>3543</v>
      </c>
      <c r="F671" s="74">
        <v>4752</v>
      </c>
      <c r="G671" s="77" t="s">
        <v>1800</v>
      </c>
      <c r="H671" s="74" t="s">
        <v>3545</v>
      </c>
      <c r="I671" s="75">
        <v>0.7396694214876024</v>
      </c>
      <c r="J671" s="74" t="s">
        <v>1800</v>
      </c>
      <c r="K671" s="74" t="s">
        <v>3007</v>
      </c>
      <c r="L671" s="74" t="s">
        <v>8994</v>
      </c>
      <c r="M671" s="74" t="s">
        <v>8995</v>
      </c>
      <c r="N671" s="74" t="s">
        <v>1327</v>
      </c>
      <c r="O671" s="74" t="s">
        <v>1327</v>
      </c>
      <c r="P671" s="74" t="s">
        <v>8704</v>
      </c>
      <c r="Q671" s="74" t="s">
        <v>8699</v>
      </c>
      <c r="R671" s="74" t="s">
        <v>10581</v>
      </c>
    </row>
    <row r="672" spans="1:18" s="55" customFormat="1" ht="14.5" x14ac:dyDescent="0.35">
      <c r="A672" s="74" t="s">
        <v>5482</v>
      </c>
      <c r="B672" s="74" t="s">
        <v>2</v>
      </c>
      <c r="C672" s="74">
        <v>79793</v>
      </c>
      <c r="D672" s="76" t="s">
        <v>1898</v>
      </c>
      <c r="E672" s="74" t="s">
        <v>4573</v>
      </c>
      <c r="F672" s="74">
        <v>4840</v>
      </c>
      <c r="G672" s="77" t="s">
        <v>1899</v>
      </c>
      <c r="H672" s="74" t="s">
        <v>4574</v>
      </c>
      <c r="I672" s="75">
        <v>0</v>
      </c>
      <c r="J672" s="74"/>
      <c r="K672" s="74"/>
      <c r="L672" s="74"/>
      <c r="M672" s="74"/>
      <c r="N672" s="74"/>
      <c r="O672" s="74"/>
      <c r="P672" s="74"/>
      <c r="Q672" s="74"/>
      <c r="R672" s="74"/>
    </row>
    <row r="673" spans="1:18" s="55" customFormat="1" ht="14.5" x14ac:dyDescent="0.35">
      <c r="A673" s="74" t="s">
        <v>6419</v>
      </c>
      <c r="B673" s="74" t="s">
        <v>8</v>
      </c>
      <c r="C673" s="74">
        <v>4403</v>
      </c>
      <c r="D673" s="76" t="s">
        <v>2562</v>
      </c>
      <c r="E673" s="74" t="s">
        <v>4962</v>
      </c>
      <c r="F673" s="74">
        <v>5739</v>
      </c>
      <c r="G673" s="77" t="s">
        <v>2623</v>
      </c>
      <c r="H673" s="74" t="s">
        <v>4988</v>
      </c>
      <c r="I673" s="75">
        <v>0.48399487836107524</v>
      </c>
      <c r="J673" s="74"/>
      <c r="K673" s="74"/>
      <c r="L673" s="74"/>
      <c r="M673" s="74"/>
      <c r="N673" s="74"/>
      <c r="O673" s="74"/>
      <c r="P673" s="74"/>
      <c r="Q673" s="74"/>
      <c r="R673" s="74"/>
    </row>
    <row r="674" spans="1:18" s="55" customFormat="1" ht="14.5" x14ac:dyDescent="0.35">
      <c r="A674" s="74" t="s">
        <v>5967</v>
      </c>
      <c r="B674" s="74" t="s">
        <v>6</v>
      </c>
      <c r="C674" s="74">
        <v>4268</v>
      </c>
      <c r="D674" s="76" t="s">
        <v>4078</v>
      </c>
      <c r="E674" s="74" t="s">
        <v>3204</v>
      </c>
      <c r="F674" s="74">
        <v>5321</v>
      </c>
      <c r="G674" s="77" t="s">
        <v>4081</v>
      </c>
      <c r="H674" s="74" t="s">
        <v>3206</v>
      </c>
      <c r="I674" s="75">
        <v>0</v>
      </c>
      <c r="J674" s="74" t="s">
        <v>4081</v>
      </c>
      <c r="K674" s="74" t="s">
        <v>409</v>
      </c>
      <c r="L674" s="74" t="s">
        <v>9514</v>
      </c>
      <c r="M674" s="74" t="s">
        <v>9515</v>
      </c>
      <c r="N674" s="74" t="s">
        <v>7197</v>
      </c>
      <c r="O674" s="74" t="s">
        <v>7198</v>
      </c>
      <c r="P674" s="74" t="s">
        <v>8751</v>
      </c>
      <c r="Q674" s="74" t="s">
        <v>8699</v>
      </c>
      <c r="R674" s="74" t="s">
        <v>11157</v>
      </c>
    </row>
    <row r="675" spans="1:18" s="55" customFormat="1" ht="14.5" x14ac:dyDescent="0.35">
      <c r="A675" s="74" t="s">
        <v>5571</v>
      </c>
      <c r="B675" s="74" t="s">
        <v>6</v>
      </c>
      <c r="C675" s="74">
        <v>4235</v>
      </c>
      <c r="D675" s="76" t="s">
        <v>3579</v>
      </c>
      <c r="E675" s="74" t="s">
        <v>3507</v>
      </c>
      <c r="F675" s="74">
        <v>79225</v>
      </c>
      <c r="G675" s="77" t="s">
        <v>3629</v>
      </c>
      <c r="H675" s="74" t="s">
        <v>3196</v>
      </c>
      <c r="I675" s="75">
        <v>0.96331738437001502</v>
      </c>
      <c r="J675" s="74" t="s">
        <v>3629</v>
      </c>
      <c r="K675" s="74" t="s">
        <v>1675</v>
      </c>
      <c r="L675" s="74" t="s">
        <v>9516</v>
      </c>
      <c r="M675" s="74" t="s">
        <v>9517</v>
      </c>
      <c r="N675" s="74" t="s">
        <v>8506</v>
      </c>
      <c r="O675" s="74" t="s">
        <v>1327</v>
      </c>
      <c r="P675" s="74" t="s">
        <v>8738</v>
      </c>
      <c r="Q675" s="74" t="s">
        <v>8699</v>
      </c>
      <c r="R675" s="74" t="s">
        <v>10720</v>
      </c>
    </row>
    <row r="676" spans="1:18" s="55" customFormat="1" ht="14.5" x14ac:dyDescent="0.35">
      <c r="A676" s="74" t="s">
        <v>6709</v>
      </c>
      <c r="B676" s="74" t="s">
        <v>12</v>
      </c>
      <c r="C676" s="74">
        <v>4501</v>
      </c>
      <c r="D676" s="76" t="s">
        <v>1254</v>
      </c>
      <c r="E676" s="74" t="s">
        <v>4936</v>
      </c>
      <c r="F676" s="74">
        <v>6174</v>
      </c>
      <c r="G676" s="77" t="s">
        <v>1259</v>
      </c>
      <c r="H676" s="74" t="s">
        <v>4940</v>
      </c>
      <c r="I676" s="75">
        <v>0.68693693693693603</v>
      </c>
      <c r="J676" s="74"/>
      <c r="K676" s="74"/>
      <c r="L676" s="74"/>
      <c r="M676" s="74"/>
      <c r="N676" s="74"/>
      <c r="O676" s="74"/>
      <c r="P676" s="74"/>
      <c r="Q676" s="74"/>
      <c r="R676" s="74"/>
    </row>
    <row r="677" spans="1:18" s="55" customFormat="1" ht="14.5" x14ac:dyDescent="0.35">
      <c r="A677" s="74" t="s">
        <v>6553</v>
      </c>
      <c r="B677" s="74" t="s">
        <v>8</v>
      </c>
      <c r="C677" s="74">
        <v>6369</v>
      </c>
      <c r="D677" s="76" t="s">
        <v>1021</v>
      </c>
      <c r="E677" s="74" t="s">
        <v>3298</v>
      </c>
      <c r="F677" s="74">
        <v>5872</v>
      </c>
      <c r="G677" s="77" t="s">
        <v>1022</v>
      </c>
      <c r="H677" s="74" t="s">
        <v>3299</v>
      </c>
      <c r="I677" s="75">
        <v>0</v>
      </c>
      <c r="J677" s="74"/>
      <c r="K677" s="74"/>
      <c r="L677" s="74"/>
      <c r="M677" s="74"/>
      <c r="N677" s="74"/>
      <c r="O677" s="74"/>
      <c r="P677" s="74"/>
      <c r="Q677" s="74"/>
      <c r="R677" s="74"/>
    </row>
    <row r="678" spans="1:18" s="55" customFormat="1" ht="14.5" x14ac:dyDescent="0.35">
      <c r="A678" s="74" t="s">
        <v>6157</v>
      </c>
      <c r="B678" s="74" t="s">
        <v>6</v>
      </c>
      <c r="C678" s="74">
        <v>80066</v>
      </c>
      <c r="D678" s="76" t="s">
        <v>2349</v>
      </c>
      <c r="E678" s="74" t="s">
        <v>4575</v>
      </c>
      <c r="F678" s="74">
        <v>80069</v>
      </c>
      <c r="G678" s="77" t="s">
        <v>2350</v>
      </c>
      <c r="H678" s="74" t="s">
        <v>4576</v>
      </c>
      <c r="I678" s="75">
        <v>1</v>
      </c>
      <c r="J678" s="74"/>
      <c r="K678" s="74"/>
      <c r="L678" s="74"/>
      <c r="M678" s="74"/>
      <c r="N678" s="74"/>
      <c r="O678" s="74"/>
      <c r="P678" s="74"/>
      <c r="Q678" s="74"/>
      <c r="R678" s="74"/>
    </row>
    <row r="679" spans="1:18" s="55" customFormat="1" ht="14.5" x14ac:dyDescent="0.35">
      <c r="A679" s="74" t="s">
        <v>7685</v>
      </c>
      <c r="B679" s="74" t="s">
        <v>6</v>
      </c>
      <c r="C679" s="74">
        <v>87694</v>
      </c>
      <c r="D679" s="76" t="s">
        <v>2366</v>
      </c>
      <c r="E679" s="74" t="s">
        <v>4152</v>
      </c>
      <c r="F679" s="74">
        <v>92288</v>
      </c>
      <c r="G679" s="77" t="s">
        <v>7637</v>
      </c>
      <c r="H679" s="74" t="s">
        <v>7570</v>
      </c>
      <c r="I679" s="75">
        <v>1</v>
      </c>
      <c r="J679" s="74"/>
      <c r="K679" s="74"/>
      <c r="L679" s="74"/>
      <c r="M679" s="74"/>
      <c r="N679" s="74"/>
      <c r="O679" s="74"/>
      <c r="P679" s="74"/>
      <c r="Q679" s="74"/>
      <c r="R679" s="74"/>
    </row>
    <row r="680" spans="1:18" s="55" customFormat="1" ht="14.5" x14ac:dyDescent="0.35">
      <c r="A680" s="74" t="s">
        <v>5540</v>
      </c>
      <c r="B680" s="74" t="s">
        <v>6</v>
      </c>
      <c r="C680" s="74">
        <v>4235</v>
      </c>
      <c r="D680" s="76" t="s">
        <v>3579</v>
      </c>
      <c r="E680" s="74" t="s">
        <v>3507</v>
      </c>
      <c r="F680" s="74">
        <v>4931</v>
      </c>
      <c r="G680" s="77" t="s">
        <v>3597</v>
      </c>
      <c r="H680" s="74" t="s">
        <v>3197</v>
      </c>
      <c r="I680" s="75">
        <v>0.25280000000000002</v>
      </c>
      <c r="J680" s="74" t="s">
        <v>3597</v>
      </c>
      <c r="K680" s="74" t="s">
        <v>1643</v>
      </c>
      <c r="L680" s="74" t="s">
        <v>9518</v>
      </c>
      <c r="M680" s="74" t="s">
        <v>9519</v>
      </c>
      <c r="N680" s="74" t="s">
        <v>8507</v>
      </c>
      <c r="O680" s="74" t="s">
        <v>1327</v>
      </c>
      <c r="P680" s="74" t="s">
        <v>8738</v>
      </c>
      <c r="Q680" s="74" t="s">
        <v>8699</v>
      </c>
      <c r="R680" s="74" t="s">
        <v>10687</v>
      </c>
    </row>
    <row r="681" spans="1:18" s="55" customFormat="1" ht="14.5" x14ac:dyDescent="0.35">
      <c r="A681" s="74" t="s">
        <v>5771</v>
      </c>
      <c r="B681" s="74" t="s">
        <v>6</v>
      </c>
      <c r="C681" s="74">
        <v>4242</v>
      </c>
      <c r="D681" s="76" t="s">
        <v>3816</v>
      </c>
      <c r="E681" s="74" t="s">
        <v>6761</v>
      </c>
      <c r="F681" s="74">
        <v>89925</v>
      </c>
      <c r="G681" s="77" t="s">
        <v>3849</v>
      </c>
      <c r="H681" s="74" t="s">
        <v>4828</v>
      </c>
      <c r="I681" s="75">
        <v>7.716371220020847E-2</v>
      </c>
      <c r="J681" s="74"/>
      <c r="K681" s="74"/>
      <c r="L681" s="74"/>
      <c r="M681" s="74"/>
      <c r="N681" s="74"/>
      <c r="O681" s="74"/>
      <c r="P681" s="74"/>
      <c r="Q681" s="74"/>
      <c r="R681" s="74"/>
    </row>
    <row r="682" spans="1:18" s="55" customFormat="1" ht="14.5" x14ac:dyDescent="0.35">
      <c r="A682" s="74" t="s">
        <v>5775</v>
      </c>
      <c r="B682" s="74" t="s">
        <v>6</v>
      </c>
      <c r="C682" s="74">
        <v>4242</v>
      </c>
      <c r="D682" s="76" t="s">
        <v>3816</v>
      </c>
      <c r="E682" s="74" t="s">
        <v>6761</v>
      </c>
      <c r="F682" s="74">
        <v>6015</v>
      </c>
      <c r="G682" s="77" t="s">
        <v>3853</v>
      </c>
      <c r="H682" s="74" t="s">
        <v>5090</v>
      </c>
      <c r="I682" s="75">
        <v>0.19382375094150109</v>
      </c>
      <c r="J682" s="74" t="s">
        <v>3853</v>
      </c>
      <c r="K682" s="74" t="s">
        <v>2129</v>
      </c>
      <c r="L682" s="74" t="s">
        <v>9520</v>
      </c>
      <c r="M682" s="74" t="s">
        <v>9521</v>
      </c>
      <c r="N682" s="74" t="s">
        <v>1327</v>
      </c>
      <c r="O682" s="74" t="s">
        <v>1327</v>
      </c>
      <c r="P682" s="74" t="s">
        <v>8709</v>
      </c>
      <c r="Q682" s="74" t="s">
        <v>8699</v>
      </c>
      <c r="R682" s="74" t="s">
        <v>10935</v>
      </c>
    </row>
    <row r="683" spans="1:18" s="55" customFormat="1" ht="14.5" x14ac:dyDescent="0.35">
      <c r="A683" s="74" t="s">
        <v>6270</v>
      </c>
      <c r="B683" s="74" t="s">
        <v>6</v>
      </c>
      <c r="C683" s="74">
        <v>79081</v>
      </c>
      <c r="D683" s="76" t="s">
        <v>4324</v>
      </c>
      <c r="E683" s="74" t="s">
        <v>7508</v>
      </c>
      <c r="F683" s="74">
        <v>79095</v>
      </c>
      <c r="G683" s="77" t="s">
        <v>4325</v>
      </c>
      <c r="H683" s="74" t="s">
        <v>4579</v>
      </c>
      <c r="I683" s="75">
        <v>0.14225352112675979</v>
      </c>
      <c r="J683" s="74" t="s">
        <v>4325</v>
      </c>
      <c r="K683" s="74" t="s">
        <v>301</v>
      </c>
      <c r="L683" s="74" t="s">
        <v>8889</v>
      </c>
      <c r="M683" s="74" t="s">
        <v>8890</v>
      </c>
      <c r="N683" s="74" t="s">
        <v>302</v>
      </c>
      <c r="O683" s="74" t="s">
        <v>303</v>
      </c>
      <c r="P683" s="74" t="s">
        <v>8738</v>
      </c>
      <c r="Q683" s="74" t="s">
        <v>8699</v>
      </c>
      <c r="R683" s="74" t="s">
        <v>11384</v>
      </c>
    </row>
    <row r="684" spans="1:18" s="55" customFormat="1" ht="14.5" x14ac:dyDescent="0.35">
      <c r="A684" s="74" t="s">
        <v>7946</v>
      </c>
      <c r="B684" s="74" t="s">
        <v>6</v>
      </c>
      <c r="C684" s="74">
        <v>90906</v>
      </c>
      <c r="D684" s="76" t="s">
        <v>5300</v>
      </c>
      <c r="E684" s="74" t="s">
        <v>8374</v>
      </c>
      <c r="F684" s="74">
        <v>91818</v>
      </c>
      <c r="G684" s="77" t="s">
        <v>5299</v>
      </c>
      <c r="H684" s="74" t="s">
        <v>7767</v>
      </c>
      <c r="I684" s="75">
        <v>0.51672862453531498</v>
      </c>
      <c r="J684" s="74" t="s">
        <v>5299</v>
      </c>
      <c r="K684" s="74" t="s">
        <v>5324</v>
      </c>
      <c r="L684" s="74" t="s">
        <v>8889</v>
      </c>
      <c r="M684" s="74" t="s">
        <v>8890</v>
      </c>
      <c r="N684" s="74" t="s">
        <v>5325</v>
      </c>
      <c r="O684" s="74" t="s">
        <v>5326</v>
      </c>
      <c r="P684" s="74" t="s">
        <v>8738</v>
      </c>
      <c r="Q684" s="74" t="s">
        <v>8699</v>
      </c>
      <c r="R684" s="74" t="s">
        <v>11384</v>
      </c>
    </row>
    <row r="685" spans="1:18" s="55" customFormat="1" ht="14.5" x14ac:dyDescent="0.35">
      <c r="A685" s="74" t="s">
        <v>6407</v>
      </c>
      <c r="B685" s="74" t="s">
        <v>8</v>
      </c>
      <c r="C685" s="74">
        <v>4403</v>
      </c>
      <c r="D685" s="76" t="s">
        <v>2562</v>
      </c>
      <c r="E685" s="74" t="s">
        <v>4962</v>
      </c>
      <c r="F685" s="74">
        <v>5723</v>
      </c>
      <c r="G685" s="77" t="s">
        <v>2610</v>
      </c>
      <c r="H685" s="74" t="s">
        <v>4989</v>
      </c>
      <c r="I685" s="75">
        <v>0.76164383561643745</v>
      </c>
      <c r="J685" s="74"/>
      <c r="K685" s="74"/>
      <c r="L685" s="74"/>
      <c r="M685" s="74"/>
      <c r="N685" s="74"/>
      <c r="O685" s="74"/>
      <c r="P685" s="74"/>
      <c r="Q685" s="74"/>
      <c r="R685" s="74"/>
    </row>
    <row r="686" spans="1:18" s="55" customFormat="1" ht="14.5" x14ac:dyDescent="0.35">
      <c r="A686" s="74" t="s">
        <v>5984</v>
      </c>
      <c r="B686" s="74" t="s">
        <v>6</v>
      </c>
      <c r="C686" s="74">
        <v>4271</v>
      </c>
      <c r="D686" s="76" t="s">
        <v>2136</v>
      </c>
      <c r="E686" s="74" t="s">
        <v>4742</v>
      </c>
      <c r="F686" s="74">
        <v>5334</v>
      </c>
      <c r="G686" s="77" t="s">
        <v>2139</v>
      </c>
      <c r="H686" s="74" t="s">
        <v>4753</v>
      </c>
      <c r="I686" s="75">
        <v>0</v>
      </c>
      <c r="J686" s="74" t="s">
        <v>2139</v>
      </c>
      <c r="K686" s="74" t="s">
        <v>435</v>
      </c>
      <c r="L686" s="74" t="s">
        <v>436</v>
      </c>
      <c r="M686" s="74" t="s">
        <v>9522</v>
      </c>
      <c r="N686" s="74" t="s">
        <v>1327</v>
      </c>
      <c r="O686" s="74" t="s">
        <v>1327</v>
      </c>
      <c r="P686" s="74" t="s">
        <v>8723</v>
      </c>
      <c r="Q686" s="74" t="s">
        <v>8699</v>
      </c>
      <c r="R686" s="74" t="s">
        <v>11171</v>
      </c>
    </row>
    <row r="687" spans="1:18" s="55" customFormat="1" ht="14.5" x14ac:dyDescent="0.35">
      <c r="A687" s="74" t="s">
        <v>6387</v>
      </c>
      <c r="B687" s="74" t="s">
        <v>8</v>
      </c>
      <c r="C687" s="74">
        <v>4403</v>
      </c>
      <c r="D687" s="76" t="s">
        <v>2562</v>
      </c>
      <c r="E687" s="74" t="s">
        <v>4962</v>
      </c>
      <c r="F687" s="74">
        <v>5691</v>
      </c>
      <c r="G687" s="77" t="s">
        <v>2590</v>
      </c>
      <c r="H687" s="74" t="s">
        <v>3421</v>
      </c>
      <c r="I687" s="75">
        <v>0.86379928315412091</v>
      </c>
      <c r="J687" s="74"/>
      <c r="K687" s="74"/>
      <c r="L687" s="74"/>
      <c r="M687" s="74"/>
      <c r="N687" s="74"/>
      <c r="O687" s="74"/>
      <c r="P687" s="74"/>
      <c r="Q687" s="74"/>
      <c r="R687" s="74"/>
    </row>
    <row r="688" spans="1:18" s="55" customFormat="1" ht="14.5" x14ac:dyDescent="0.35">
      <c r="A688" s="74" t="s">
        <v>5656</v>
      </c>
      <c r="B688" s="74" t="s">
        <v>6</v>
      </c>
      <c r="C688" s="74">
        <v>4239</v>
      </c>
      <c r="D688" s="76" t="s">
        <v>3702</v>
      </c>
      <c r="E688" s="74" t="s">
        <v>4704</v>
      </c>
      <c r="F688" s="74">
        <v>5033</v>
      </c>
      <c r="G688" s="77" t="s">
        <v>3719</v>
      </c>
      <c r="H688" s="74" t="s">
        <v>4721</v>
      </c>
      <c r="I688" s="75">
        <v>0.69593147751605977</v>
      </c>
      <c r="J688" s="74" t="s">
        <v>3719</v>
      </c>
      <c r="K688" s="74" t="s">
        <v>722</v>
      </c>
      <c r="L688" s="74" t="s">
        <v>9523</v>
      </c>
      <c r="M688" s="74" t="s">
        <v>9524</v>
      </c>
      <c r="N688" s="74" t="s">
        <v>1327</v>
      </c>
      <c r="O688" s="74" t="s">
        <v>1327</v>
      </c>
      <c r="P688" s="74" t="s">
        <v>8738</v>
      </c>
      <c r="Q688" s="74" t="s">
        <v>8699</v>
      </c>
      <c r="R688" s="74" t="s">
        <v>10802</v>
      </c>
    </row>
    <row r="689" spans="1:18" s="55" customFormat="1" ht="14.5" x14ac:dyDescent="0.35">
      <c r="A689" s="74" t="s">
        <v>5745</v>
      </c>
      <c r="B689" s="74" t="s">
        <v>6</v>
      </c>
      <c r="C689" s="74">
        <v>4242</v>
      </c>
      <c r="D689" s="76" t="s">
        <v>3816</v>
      </c>
      <c r="E689" s="74" t="s">
        <v>6761</v>
      </c>
      <c r="F689" s="74">
        <v>5114</v>
      </c>
      <c r="G689" s="77" t="s">
        <v>3820</v>
      </c>
      <c r="H689" s="74" t="s">
        <v>4691</v>
      </c>
      <c r="I689" s="75">
        <v>0.9554455445544543</v>
      </c>
      <c r="J689" s="74" t="s">
        <v>3820</v>
      </c>
      <c r="K689" s="74" t="s">
        <v>2079</v>
      </c>
      <c r="L689" s="74" t="s">
        <v>2080</v>
      </c>
      <c r="M689" s="74" t="s">
        <v>9525</v>
      </c>
      <c r="N689" s="74" t="s">
        <v>1327</v>
      </c>
      <c r="O689" s="74" t="s">
        <v>1327</v>
      </c>
      <c r="P689" s="74" t="s">
        <v>8709</v>
      </c>
      <c r="Q689" s="74" t="s">
        <v>8699</v>
      </c>
      <c r="R689" s="74" t="s">
        <v>10902</v>
      </c>
    </row>
    <row r="690" spans="1:18" s="55" customFormat="1" ht="14.5" x14ac:dyDescent="0.35">
      <c r="A690" s="74" t="s">
        <v>6735</v>
      </c>
      <c r="B690" s="74" t="s">
        <v>12</v>
      </c>
      <c r="C690" s="74">
        <v>79501</v>
      </c>
      <c r="D690" s="76" t="s">
        <v>1297</v>
      </c>
      <c r="E690" s="74" t="s">
        <v>7509</v>
      </c>
      <c r="F690" s="74">
        <v>79513</v>
      </c>
      <c r="G690" s="77" t="s">
        <v>1298</v>
      </c>
      <c r="H690" s="74" t="s">
        <v>4580</v>
      </c>
      <c r="I690" s="75">
        <v>0.78850574712643595</v>
      </c>
      <c r="J690" s="74"/>
      <c r="K690" s="74"/>
      <c r="L690" s="74"/>
      <c r="M690" s="74"/>
      <c r="N690" s="74"/>
      <c r="O690" s="74"/>
      <c r="P690" s="74"/>
      <c r="Q690" s="74"/>
      <c r="R690" s="74"/>
    </row>
    <row r="691" spans="1:18" s="55" customFormat="1" ht="14.5" x14ac:dyDescent="0.35">
      <c r="A691" s="74" t="s">
        <v>7983</v>
      </c>
      <c r="B691" s="74" t="s">
        <v>12</v>
      </c>
      <c r="C691" s="74">
        <v>79501</v>
      </c>
      <c r="D691" s="76" t="s">
        <v>1297</v>
      </c>
      <c r="E691" s="74" t="s">
        <v>7509</v>
      </c>
      <c r="F691" s="74">
        <v>92523</v>
      </c>
      <c r="G691" s="77" t="s">
        <v>7809</v>
      </c>
      <c r="H691" s="74" t="s">
        <v>7810</v>
      </c>
      <c r="I691" s="75">
        <v>0.72300469483568008</v>
      </c>
      <c r="J691" s="74"/>
      <c r="K691" s="74"/>
      <c r="L691" s="74"/>
      <c r="M691" s="74"/>
      <c r="N691" s="74"/>
      <c r="O691" s="74"/>
      <c r="P691" s="74"/>
      <c r="Q691" s="74"/>
      <c r="R691" s="74"/>
    </row>
    <row r="692" spans="1:18" s="55" customFormat="1" ht="14.5" x14ac:dyDescent="0.35">
      <c r="A692" s="74" t="s">
        <v>6736</v>
      </c>
      <c r="B692" s="74" t="s">
        <v>12</v>
      </c>
      <c r="C692" s="74">
        <v>79501</v>
      </c>
      <c r="D692" s="76" t="s">
        <v>1297</v>
      </c>
      <c r="E692" s="74" t="s">
        <v>7509</v>
      </c>
      <c r="F692" s="74">
        <v>90277</v>
      </c>
      <c r="G692" s="77" t="s">
        <v>1299</v>
      </c>
      <c r="H692" s="74" t="s">
        <v>1697</v>
      </c>
      <c r="I692" s="75">
        <v>0.84406779661016895</v>
      </c>
      <c r="J692" s="74"/>
      <c r="K692" s="74"/>
      <c r="L692" s="74"/>
      <c r="M692" s="74"/>
      <c r="N692" s="74"/>
      <c r="O692" s="74"/>
      <c r="P692" s="74"/>
      <c r="Q692" s="74"/>
      <c r="R692" s="74"/>
    </row>
    <row r="693" spans="1:18" s="55" customFormat="1" ht="14.5" x14ac:dyDescent="0.35">
      <c r="A693" s="74" t="s">
        <v>8110</v>
      </c>
      <c r="B693" s="74" t="s">
        <v>6</v>
      </c>
      <c r="C693" s="74">
        <v>4236</v>
      </c>
      <c r="D693" s="76" t="s">
        <v>3657</v>
      </c>
      <c r="E693" s="74" t="s">
        <v>4619</v>
      </c>
      <c r="F693" s="74">
        <v>6001</v>
      </c>
      <c r="G693" s="77" t="s">
        <v>8111</v>
      </c>
      <c r="H693" s="74" t="s">
        <v>5051</v>
      </c>
      <c r="I693" s="75">
        <v>0.68607594936708693</v>
      </c>
      <c r="J693" s="74" t="s">
        <v>8111</v>
      </c>
      <c r="K693" s="74" t="s">
        <v>8112</v>
      </c>
      <c r="L693" s="74" t="s">
        <v>8113</v>
      </c>
      <c r="M693" s="74" t="s">
        <v>6887</v>
      </c>
      <c r="N693" s="74" t="s">
        <v>1327</v>
      </c>
      <c r="O693" s="74" t="s">
        <v>1327</v>
      </c>
      <c r="P693" s="74" t="s">
        <v>8774</v>
      </c>
      <c r="Q693" s="74" t="s">
        <v>8699</v>
      </c>
      <c r="R693" s="74" t="s">
        <v>10742</v>
      </c>
    </row>
    <row r="694" spans="1:18" s="55" customFormat="1" ht="14.5" x14ac:dyDescent="0.35">
      <c r="A694" s="74" t="s">
        <v>6208</v>
      </c>
      <c r="B694" s="74" t="s">
        <v>6</v>
      </c>
      <c r="C694" s="74">
        <v>90535</v>
      </c>
      <c r="D694" s="76" t="s">
        <v>55</v>
      </c>
      <c r="E694" s="74" t="s">
        <v>5233</v>
      </c>
      <c r="F694" s="74">
        <v>91157</v>
      </c>
      <c r="G694" s="77" t="s">
        <v>56</v>
      </c>
      <c r="H694" s="74" t="s">
        <v>5234</v>
      </c>
      <c r="I694" s="75">
        <v>0.51612903225806395</v>
      </c>
      <c r="J694" s="74" t="s">
        <v>56</v>
      </c>
      <c r="K694" s="74" t="s">
        <v>5327</v>
      </c>
      <c r="L694" s="74" t="s">
        <v>8891</v>
      </c>
      <c r="M694" s="74" t="s">
        <v>8892</v>
      </c>
      <c r="N694" s="74" t="s">
        <v>589</v>
      </c>
      <c r="O694" s="74" t="s">
        <v>7199</v>
      </c>
      <c r="P694" s="74" t="s">
        <v>8751</v>
      </c>
      <c r="Q694" s="74" t="s">
        <v>8699</v>
      </c>
      <c r="R694" s="74" t="s">
        <v>11335</v>
      </c>
    </row>
    <row r="695" spans="1:18" s="55" customFormat="1" ht="14.5" x14ac:dyDescent="0.35">
      <c r="A695" s="74" t="s">
        <v>6276</v>
      </c>
      <c r="B695" s="74" t="s">
        <v>7</v>
      </c>
      <c r="C695" s="74">
        <v>4368</v>
      </c>
      <c r="D695" s="76" t="s">
        <v>4330</v>
      </c>
      <c r="E695" s="74" t="s">
        <v>2991</v>
      </c>
      <c r="F695" s="74">
        <v>5561</v>
      </c>
      <c r="G695" s="77" t="s">
        <v>4333</v>
      </c>
      <c r="H695" s="74" t="s">
        <v>2992</v>
      </c>
      <c r="I695" s="75">
        <v>0.72845953002610897</v>
      </c>
      <c r="J695" s="74" t="s">
        <v>4333</v>
      </c>
      <c r="K695" s="74" t="s">
        <v>307</v>
      </c>
      <c r="L695" s="74" t="s">
        <v>308</v>
      </c>
      <c r="M695" s="74" t="s">
        <v>9526</v>
      </c>
      <c r="N695" s="74" t="s">
        <v>1327</v>
      </c>
      <c r="O695" s="74" t="s">
        <v>1327</v>
      </c>
      <c r="P695" s="74" t="s">
        <v>10564</v>
      </c>
      <c r="Q695" s="74" t="s">
        <v>8699</v>
      </c>
      <c r="R695" s="74" t="s">
        <v>11447</v>
      </c>
    </row>
    <row r="696" spans="1:18" s="55" customFormat="1" ht="14.5" x14ac:dyDescent="0.35">
      <c r="A696" s="74" t="s">
        <v>8648</v>
      </c>
      <c r="B696" s="74" t="s">
        <v>8</v>
      </c>
      <c r="C696" s="74">
        <v>88454</v>
      </c>
      <c r="D696" s="76" t="s">
        <v>8114</v>
      </c>
      <c r="E696" s="74" t="s">
        <v>2992</v>
      </c>
      <c r="F696" s="74">
        <v>80466</v>
      </c>
      <c r="G696" s="77" t="s">
        <v>8375</v>
      </c>
      <c r="H696" s="74" t="s">
        <v>2992</v>
      </c>
      <c r="I696" s="75">
        <v>0.971830985915492</v>
      </c>
      <c r="J696" s="74"/>
      <c r="K696" s="74"/>
      <c r="L696" s="74"/>
      <c r="M696" s="74"/>
      <c r="N696" s="74"/>
      <c r="O696" s="74"/>
      <c r="P696" s="74"/>
      <c r="Q696" s="74"/>
      <c r="R696" s="74"/>
    </row>
    <row r="697" spans="1:18" s="55" customFormat="1" ht="14.5" x14ac:dyDescent="0.35">
      <c r="A697" s="74" t="s">
        <v>7708</v>
      </c>
      <c r="B697" s="74" t="s">
        <v>6</v>
      </c>
      <c r="C697" s="74">
        <v>4294</v>
      </c>
      <c r="D697" s="76" t="s">
        <v>4315</v>
      </c>
      <c r="E697" s="74" t="s">
        <v>3203</v>
      </c>
      <c r="F697" s="74">
        <v>10730</v>
      </c>
      <c r="G697" s="77" t="s">
        <v>4316</v>
      </c>
      <c r="H697" s="74" t="s">
        <v>7454</v>
      </c>
      <c r="I697" s="75">
        <v>0.437499999999999</v>
      </c>
      <c r="J697" s="74" t="s">
        <v>4316</v>
      </c>
      <c r="K697" s="74" t="s">
        <v>6888</v>
      </c>
      <c r="L697" s="74" t="s">
        <v>8964</v>
      </c>
      <c r="M697" s="74" t="s">
        <v>8965</v>
      </c>
      <c r="N697" s="74" t="s">
        <v>1327</v>
      </c>
      <c r="O697" s="74" t="s">
        <v>1327</v>
      </c>
      <c r="P697" s="74" t="s">
        <v>8751</v>
      </c>
      <c r="Q697" s="74" t="s">
        <v>8699</v>
      </c>
      <c r="R697" s="74" t="s">
        <v>11439</v>
      </c>
    </row>
    <row r="698" spans="1:18" s="55" customFormat="1" ht="14.5" x14ac:dyDescent="0.35">
      <c r="A698" s="74" t="s">
        <v>6582</v>
      </c>
      <c r="B698" s="74" t="s">
        <v>9</v>
      </c>
      <c r="C698" s="74">
        <v>4442</v>
      </c>
      <c r="D698" s="76" t="s">
        <v>1071</v>
      </c>
      <c r="E698" s="74" t="s">
        <v>4761</v>
      </c>
      <c r="F698" s="74">
        <v>89577</v>
      </c>
      <c r="G698" s="77" t="s">
        <v>1075</v>
      </c>
      <c r="H698" s="74" t="s">
        <v>4930</v>
      </c>
      <c r="I698" s="75">
        <v>0.84918793503480205</v>
      </c>
      <c r="J698" s="74"/>
      <c r="K698" s="74"/>
      <c r="L698" s="74"/>
      <c r="M698" s="74"/>
      <c r="N698" s="74"/>
      <c r="O698" s="74"/>
      <c r="P698" s="74"/>
      <c r="Q698" s="74"/>
      <c r="R698" s="74"/>
    </row>
    <row r="699" spans="1:18" s="55" customFormat="1" ht="14.5" x14ac:dyDescent="0.35">
      <c r="A699" s="74" t="s">
        <v>6077</v>
      </c>
      <c r="B699" s="74" t="s">
        <v>6</v>
      </c>
      <c r="C699" s="74">
        <v>4282</v>
      </c>
      <c r="D699" s="76" t="s">
        <v>2237</v>
      </c>
      <c r="E699" s="74" t="s">
        <v>2784</v>
      </c>
      <c r="F699" s="74">
        <v>5409</v>
      </c>
      <c r="G699" s="77" t="s">
        <v>2248</v>
      </c>
      <c r="H699" s="74" t="s">
        <v>2792</v>
      </c>
      <c r="I699" s="75">
        <v>0.91842105263157892</v>
      </c>
      <c r="J699" s="74" t="s">
        <v>2248</v>
      </c>
      <c r="K699" s="74" t="s">
        <v>1470</v>
      </c>
      <c r="L699" s="74" t="s">
        <v>9529</v>
      </c>
      <c r="M699" s="74" t="s">
        <v>9530</v>
      </c>
      <c r="N699" s="74" t="s">
        <v>6889</v>
      </c>
      <c r="O699" s="74" t="s">
        <v>6890</v>
      </c>
      <c r="P699" s="74" t="s">
        <v>8751</v>
      </c>
      <c r="Q699" s="74" t="s">
        <v>8699</v>
      </c>
      <c r="R699" s="74" t="s">
        <v>11257</v>
      </c>
    </row>
    <row r="700" spans="1:18" s="55" customFormat="1" ht="14.5" x14ac:dyDescent="0.35">
      <c r="A700" s="74" t="s">
        <v>6462</v>
      </c>
      <c r="B700" s="74" t="s">
        <v>8</v>
      </c>
      <c r="C700" s="74">
        <v>4406</v>
      </c>
      <c r="D700" s="76" t="s">
        <v>2672</v>
      </c>
      <c r="E700" s="74" t="s">
        <v>5179</v>
      </c>
      <c r="F700" s="74">
        <v>5795</v>
      </c>
      <c r="G700" s="77" t="s">
        <v>2676</v>
      </c>
      <c r="H700" s="74" t="s">
        <v>4908</v>
      </c>
      <c r="I700" s="75">
        <v>0.94577006507592187</v>
      </c>
      <c r="J700" s="74"/>
      <c r="K700" s="74"/>
      <c r="L700" s="74"/>
      <c r="M700" s="74"/>
      <c r="N700" s="74"/>
      <c r="O700" s="74"/>
      <c r="P700" s="74"/>
      <c r="Q700" s="74"/>
      <c r="R700" s="74"/>
    </row>
    <row r="701" spans="1:18" s="55" customFormat="1" ht="14.5" x14ac:dyDescent="0.35">
      <c r="A701" s="74" t="s">
        <v>8115</v>
      </c>
      <c r="B701" s="74" t="s">
        <v>6</v>
      </c>
      <c r="C701" s="74">
        <v>92725</v>
      </c>
      <c r="D701" s="76" t="s">
        <v>8116</v>
      </c>
      <c r="E701" s="74" t="s">
        <v>8117</v>
      </c>
      <c r="F701" s="74">
        <v>92726</v>
      </c>
      <c r="G701" s="77" t="s">
        <v>8118</v>
      </c>
      <c r="H701" s="74" t="s">
        <v>8119</v>
      </c>
      <c r="I701" s="75">
        <v>1</v>
      </c>
      <c r="J701" s="74"/>
      <c r="K701" s="74"/>
      <c r="L701" s="74"/>
      <c r="M701" s="74"/>
      <c r="N701" s="74"/>
      <c r="O701" s="74"/>
      <c r="P701" s="74"/>
      <c r="Q701" s="74"/>
      <c r="R701" s="74"/>
    </row>
    <row r="702" spans="1:18" s="55" customFormat="1" ht="14.5" x14ac:dyDescent="0.35">
      <c r="A702" s="74" t="s">
        <v>8120</v>
      </c>
      <c r="B702" s="74" t="s">
        <v>6</v>
      </c>
      <c r="C702" s="74">
        <v>92725</v>
      </c>
      <c r="D702" s="76" t="s">
        <v>8116</v>
      </c>
      <c r="E702" s="74" t="s">
        <v>8117</v>
      </c>
      <c r="F702" s="74">
        <v>92727</v>
      </c>
      <c r="G702" s="77" t="s">
        <v>8121</v>
      </c>
      <c r="H702" s="74" t="s">
        <v>8122</v>
      </c>
      <c r="I702" s="75">
        <v>1</v>
      </c>
      <c r="J702" s="74"/>
      <c r="K702" s="74"/>
      <c r="L702" s="74"/>
      <c r="M702" s="74"/>
      <c r="N702" s="74"/>
      <c r="O702" s="74"/>
      <c r="P702" s="74"/>
      <c r="Q702" s="74"/>
      <c r="R702" s="74"/>
    </row>
    <row r="703" spans="1:18" s="55" customFormat="1" ht="14.5" x14ac:dyDescent="0.35">
      <c r="A703" s="74" t="s">
        <v>8123</v>
      </c>
      <c r="B703" s="74" t="s">
        <v>6</v>
      </c>
      <c r="C703" s="74">
        <v>92725</v>
      </c>
      <c r="D703" s="76" t="s">
        <v>8116</v>
      </c>
      <c r="E703" s="74" t="s">
        <v>8117</v>
      </c>
      <c r="F703" s="74">
        <v>92728</v>
      </c>
      <c r="G703" s="77" t="s">
        <v>8124</v>
      </c>
      <c r="H703" s="74" t="s">
        <v>8125</v>
      </c>
      <c r="I703" s="75">
        <v>1</v>
      </c>
      <c r="J703" s="74"/>
      <c r="K703" s="74"/>
      <c r="L703" s="74"/>
      <c r="M703" s="74"/>
      <c r="N703" s="74"/>
      <c r="O703" s="74"/>
      <c r="P703" s="74"/>
      <c r="Q703" s="74"/>
      <c r="R703" s="74"/>
    </row>
    <row r="704" spans="1:18" s="55" customFormat="1" ht="14.5" x14ac:dyDescent="0.35">
      <c r="A704" s="74" t="s">
        <v>8649</v>
      </c>
      <c r="B704" s="74" t="s">
        <v>6</v>
      </c>
      <c r="C704" s="74">
        <v>92725</v>
      </c>
      <c r="D704" s="76" t="s">
        <v>8116</v>
      </c>
      <c r="E704" s="74" t="s">
        <v>8117</v>
      </c>
      <c r="F704" s="74">
        <v>92992</v>
      </c>
      <c r="G704" s="77" t="s">
        <v>8383</v>
      </c>
      <c r="H704" s="74" t="s">
        <v>8382</v>
      </c>
      <c r="I704" s="75">
        <v>1</v>
      </c>
      <c r="J704" s="74"/>
      <c r="K704" s="74"/>
      <c r="L704" s="74"/>
      <c r="M704" s="74"/>
      <c r="N704" s="74"/>
      <c r="O704" s="74"/>
      <c r="P704" s="74"/>
      <c r="Q704" s="74"/>
      <c r="R704" s="74"/>
    </row>
    <row r="705" spans="1:18" s="55" customFormat="1" ht="14.5" x14ac:dyDescent="0.35">
      <c r="A705" s="74" t="s">
        <v>6400</v>
      </c>
      <c r="B705" s="74" t="s">
        <v>8</v>
      </c>
      <c r="C705" s="74">
        <v>4403</v>
      </c>
      <c r="D705" s="76" t="s">
        <v>2562</v>
      </c>
      <c r="E705" s="74" t="s">
        <v>4962</v>
      </c>
      <c r="F705" s="74">
        <v>80039</v>
      </c>
      <c r="G705" s="77" t="s">
        <v>2603</v>
      </c>
      <c r="H705" s="74" t="s">
        <v>3422</v>
      </c>
      <c r="I705" s="75">
        <v>0.83209876543209793</v>
      </c>
      <c r="J705" s="74"/>
      <c r="K705" s="74"/>
      <c r="L705" s="74"/>
      <c r="M705" s="74"/>
      <c r="N705" s="74"/>
      <c r="O705" s="74"/>
      <c r="P705" s="74"/>
      <c r="Q705" s="74"/>
      <c r="R705" s="74"/>
    </row>
    <row r="706" spans="1:18" s="55" customFormat="1" ht="14.5" x14ac:dyDescent="0.35">
      <c r="A706" s="74" t="s">
        <v>6265</v>
      </c>
      <c r="B706" s="74" t="s">
        <v>6</v>
      </c>
      <c r="C706" s="74">
        <v>81076</v>
      </c>
      <c r="D706" s="76" t="s">
        <v>4250</v>
      </c>
      <c r="E706" s="74" t="s">
        <v>3118</v>
      </c>
      <c r="F706" s="74">
        <v>89624</v>
      </c>
      <c r="G706" s="77" t="s">
        <v>4314</v>
      </c>
      <c r="H706" s="74" t="s">
        <v>1698</v>
      </c>
      <c r="I706" s="75">
        <v>0.8292682926829259</v>
      </c>
      <c r="J706" s="74" t="s">
        <v>4314</v>
      </c>
      <c r="K706" s="74" t="s">
        <v>906</v>
      </c>
      <c r="L706" s="74" t="s">
        <v>9531</v>
      </c>
      <c r="M706" s="74" t="s">
        <v>9532</v>
      </c>
      <c r="N706" s="74" t="s">
        <v>907</v>
      </c>
      <c r="O706" s="74" t="s">
        <v>908</v>
      </c>
      <c r="P706" s="74" t="s">
        <v>8723</v>
      </c>
      <c r="Q706" s="74" t="s">
        <v>8699</v>
      </c>
      <c r="R706" s="74" t="s">
        <v>11438</v>
      </c>
    </row>
    <row r="707" spans="1:18" s="55" customFormat="1" ht="14.5" x14ac:dyDescent="0.35">
      <c r="A707" s="74" t="s">
        <v>6264</v>
      </c>
      <c r="B707" s="74" t="s">
        <v>6</v>
      </c>
      <c r="C707" s="74">
        <v>81076</v>
      </c>
      <c r="D707" s="76" t="s">
        <v>4250</v>
      </c>
      <c r="E707" s="74" t="s">
        <v>3118</v>
      </c>
      <c r="F707" s="74">
        <v>81077</v>
      </c>
      <c r="G707" s="77" t="s">
        <v>4313</v>
      </c>
      <c r="H707" s="74" t="s">
        <v>3118</v>
      </c>
      <c r="I707" s="75">
        <v>0.73760330578512301</v>
      </c>
      <c r="J707" s="74" t="s">
        <v>4313</v>
      </c>
      <c r="K707" s="74" t="s">
        <v>904</v>
      </c>
      <c r="L707" s="74" t="s">
        <v>9533</v>
      </c>
      <c r="M707" s="74" t="s">
        <v>9534</v>
      </c>
      <c r="N707" s="74" t="s">
        <v>7200</v>
      </c>
      <c r="O707" s="74" t="s">
        <v>905</v>
      </c>
      <c r="P707" s="74" t="s">
        <v>8723</v>
      </c>
      <c r="Q707" s="74" t="s">
        <v>8699</v>
      </c>
      <c r="R707" s="74" t="s">
        <v>11437</v>
      </c>
    </row>
    <row r="708" spans="1:18" s="55" customFormat="1" ht="14.5" x14ac:dyDescent="0.35">
      <c r="A708" s="74" t="s">
        <v>6667</v>
      </c>
      <c r="B708" s="74" t="s">
        <v>11</v>
      </c>
      <c r="C708" s="74">
        <v>4474</v>
      </c>
      <c r="D708" s="76" t="s">
        <v>1198</v>
      </c>
      <c r="E708" s="74" t="s">
        <v>4481</v>
      </c>
      <c r="F708" s="74">
        <v>6109</v>
      </c>
      <c r="G708" s="77" t="s">
        <v>1200</v>
      </c>
      <c r="H708" s="74" t="s">
        <v>4714</v>
      </c>
      <c r="I708" s="75">
        <v>0.58852459016393377</v>
      </c>
      <c r="J708" s="74"/>
      <c r="K708" s="74"/>
      <c r="L708" s="74"/>
      <c r="M708" s="74"/>
      <c r="N708" s="74"/>
      <c r="O708" s="74"/>
      <c r="P708" s="74"/>
      <c r="Q708" s="74"/>
      <c r="R708" s="74"/>
    </row>
    <row r="709" spans="1:18" s="55" customFormat="1" ht="14.5" x14ac:dyDescent="0.35">
      <c r="A709" s="74" t="s">
        <v>5604</v>
      </c>
      <c r="B709" s="74" t="s">
        <v>6</v>
      </c>
      <c r="C709" s="74">
        <v>4237</v>
      </c>
      <c r="D709" s="76" t="s">
        <v>3660</v>
      </c>
      <c r="E709" s="74" t="s">
        <v>4667</v>
      </c>
      <c r="F709" s="74">
        <v>4992</v>
      </c>
      <c r="G709" s="77" t="s">
        <v>3664</v>
      </c>
      <c r="H709" s="74" t="s">
        <v>2938</v>
      </c>
      <c r="I709" s="75">
        <v>0.63122923588039859</v>
      </c>
      <c r="J709" s="74" t="s">
        <v>3664</v>
      </c>
      <c r="K709" s="74" t="s">
        <v>619</v>
      </c>
      <c r="L709" s="74" t="s">
        <v>9535</v>
      </c>
      <c r="M709" s="74" t="s">
        <v>9536</v>
      </c>
      <c r="N709" s="74" t="s">
        <v>7201</v>
      </c>
      <c r="O709" s="74" t="s">
        <v>7202</v>
      </c>
      <c r="P709" s="74" t="s">
        <v>8723</v>
      </c>
      <c r="Q709" s="74" t="s">
        <v>8699</v>
      </c>
      <c r="R709" s="74" t="s">
        <v>10748</v>
      </c>
    </row>
    <row r="710" spans="1:18" s="55" customFormat="1" ht="14.5" x14ac:dyDescent="0.35">
      <c r="A710" s="74" t="s">
        <v>5561</v>
      </c>
      <c r="B710" s="74" t="s">
        <v>6</v>
      </c>
      <c r="C710" s="74">
        <v>4235</v>
      </c>
      <c r="D710" s="76" t="s">
        <v>3579</v>
      </c>
      <c r="E710" s="74" t="s">
        <v>3507</v>
      </c>
      <c r="F710" s="74">
        <v>4955</v>
      </c>
      <c r="G710" s="77" t="s">
        <v>3619</v>
      </c>
      <c r="H710" s="74" t="s">
        <v>3198</v>
      </c>
      <c r="I710" s="75">
        <v>0.27332457293035428</v>
      </c>
      <c r="J710" s="74" t="s">
        <v>3619</v>
      </c>
      <c r="K710" s="74" t="s">
        <v>1665</v>
      </c>
      <c r="L710" s="74" t="s">
        <v>9537</v>
      </c>
      <c r="M710" s="74" t="s">
        <v>9538</v>
      </c>
      <c r="N710" s="74" t="s">
        <v>8510</v>
      </c>
      <c r="O710" s="74" t="s">
        <v>1327</v>
      </c>
      <c r="P710" s="74" t="s">
        <v>8738</v>
      </c>
      <c r="Q710" s="74" t="s">
        <v>8699</v>
      </c>
      <c r="R710" s="74" t="s">
        <v>10710</v>
      </c>
    </row>
    <row r="711" spans="1:18" s="55" customFormat="1" ht="14.5" x14ac:dyDescent="0.35">
      <c r="A711" s="74" t="s">
        <v>5713</v>
      </c>
      <c r="B711" s="74" t="s">
        <v>6</v>
      </c>
      <c r="C711" s="74">
        <v>4241</v>
      </c>
      <c r="D711" s="76" t="s">
        <v>3782</v>
      </c>
      <c r="E711" s="74" t="s">
        <v>2833</v>
      </c>
      <c r="F711" s="74">
        <v>5079</v>
      </c>
      <c r="G711" s="77" t="s">
        <v>3786</v>
      </c>
      <c r="H711" s="74" t="s">
        <v>2848</v>
      </c>
      <c r="I711" s="75">
        <v>0.51865671641791034</v>
      </c>
      <c r="J711" s="74" t="s">
        <v>3786</v>
      </c>
      <c r="K711" s="74" t="s">
        <v>2008</v>
      </c>
      <c r="L711" s="74" t="s">
        <v>9539</v>
      </c>
      <c r="M711" s="74" t="s">
        <v>9540</v>
      </c>
      <c r="N711" s="74" t="s">
        <v>2009</v>
      </c>
      <c r="O711" s="74" t="s">
        <v>7203</v>
      </c>
      <c r="P711" s="74" t="s">
        <v>8751</v>
      </c>
      <c r="Q711" s="74" t="s">
        <v>8699</v>
      </c>
      <c r="R711" s="74" t="s">
        <v>10870</v>
      </c>
    </row>
    <row r="712" spans="1:18" s="55" customFormat="1" ht="14.5" x14ac:dyDescent="0.35">
      <c r="A712" s="74" t="s">
        <v>5492</v>
      </c>
      <c r="B712" s="74" t="s">
        <v>3</v>
      </c>
      <c r="C712" s="74">
        <v>4208</v>
      </c>
      <c r="D712" s="76" t="s">
        <v>1918</v>
      </c>
      <c r="E712" s="74" t="s">
        <v>4564</v>
      </c>
      <c r="F712" s="74">
        <v>85831</v>
      </c>
      <c r="G712" s="77" t="s">
        <v>1921</v>
      </c>
      <c r="H712" s="74" t="s">
        <v>4567</v>
      </c>
      <c r="I712" s="75">
        <v>0.64985163204747731</v>
      </c>
      <c r="J712" s="74" t="s">
        <v>1921</v>
      </c>
      <c r="K712" s="74" t="s">
        <v>1565</v>
      </c>
      <c r="L712" s="74" t="s">
        <v>9208</v>
      </c>
      <c r="M712" s="74" t="s">
        <v>9209</v>
      </c>
      <c r="N712" s="74" t="s">
        <v>1327</v>
      </c>
      <c r="O712" s="74" t="s">
        <v>1327</v>
      </c>
      <c r="P712" s="74" t="s">
        <v>8724</v>
      </c>
      <c r="Q712" s="74" t="s">
        <v>8699</v>
      </c>
      <c r="R712" s="74" t="s">
        <v>10644</v>
      </c>
    </row>
    <row r="713" spans="1:18" s="55" customFormat="1" ht="14.5" x14ac:dyDescent="0.35">
      <c r="A713" s="74" t="s">
        <v>5551</v>
      </c>
      <c r="B713" s="74" t="s">
        <v>6</v>
      </c>
      <c r="C713" s="74">
        <v>4235</v>
      </c>
      <c r="D713" s="76" t="s">
        <v>3579</v>
      </c>
      <c r="E713" s="74" t="s">
        <v>3507</v>
      </c>
      <c r="F713" s="74">
        <v>4944</v>
      </c>
      <c r="G713" s="77" t="s">
        <v>3609</v>
      </c>
      <c r="H713" s="74" t="s">
        <v>3199</v>
      </c>
      <c r="I713" s="75">
        <v>0.45966709346990997</v>
      </c>
      <c r="J713" s="74" t="s">
        <v>3609</v>
      </c>
      <c r="K713" s="74" t="s">
        <v>1653</v>
      </c>
      <c r="L713" s="74" t="s">
        <v>9541</v>
      </c>
      <c r="M713" s="74" t="s">
        <v>9542</v>
      </c>
      <c r="N713" s="74" t="s">
        <v>1654</v>
      </c>
      <c r="O713" s="74" t="s">
        <v>1655</v>
      </c>
      <c r="P713" s="74" t="s">
        <v>8738</v>
      </c>
      <c r="Q713" s="74" t="s">
        <v>8699</v>
      </c>
      <c r="R713" s="74" t="s">
        <v>10699</v>
      </c>
    </row>
    <row r="714" spans="1:18" s="55" customFormat="1" ht="14.5" x14ac:dyDescent="0.35">
      <c r="A714" s="74" t="s">
        <v>5673</v>
      </c>
      <c r="B714" s="74" t="s">
        <v>6</v>
      </c>
      <c r="C714" s="74">
        <v>4239</v>
      </c>
      <c r="D714" s="76" t="s">
        <v>3702</v>
      </c>
      <c r="E714" s="74" t="s">
        <v>4704</v>
      </c>
      <c r="F714" s="74">
        <v>5040</v>
      </c>
      <c r="G714" s="77" t="s">
        <v>3737</v>
      </c>
      <c r="H714" s="74" t="s">
        <v>4722</v>
      </c>
      <c r="I714" s="75">
        <v>0.165097511768661</v>
      </c>
      <c r="J714" s="74" t="s">
        <v>3737</v>
      </c>
      <c r="K714" s="74" t="s">
        <v>746</v>
      </c>
      <c r="L714" s="74" t="s">
        <v>9080</v>
      </c>
      <c r="M714" s="74" t="s">
        <v>9081</v>
      </c>
      <c r="N714" s="74" t="s">
        <v>1327</v>
      </c>
      <c r="O714" s="74" t="s">
        <v>1327</v>
      </c>
      <c r="P714" s="74" t="s">
        <v>8722</v>
      </c>
      <c r="Q714" s="74" t="s">
        <v>8699</v>
      </c>
      <c r="R714" s="74" t="s">
        <v>10785</v>
      </c>
    </row>
    <row r="715" spans="1:18" s="55" customFormat="1" ht="14.5" x14ac:dyDescent="0.35">
      <c r="A715" s="74" t="s">
        <v>5643</v>
      </c>
      <c r="B715" s="74" t="s">
        <v>6</v>
      </c>
      <c r="C715" s="74">
        <v>4239</v>
      </c>
      <c r="D715" s="76" t="s">
        <v>3702</v>
      </c>
      <c r="E715" s="74" t="s">
        <v>4704</v>
      </c>
      <c r="F715" s="74">
        <v>6006</v>
      </c>
      <c r="G715" s="77" t="s">
        <v>3706</v>
      </c>
      <c r="H715" s="74" t="s">
        <v>4723</v>
      </c>
      <c r="I715" s="75">
        <v>0.22847682119205259</v>
      </c>
      <c r="J715" s="74" t="s">
        <v>3706</v>
      </c>
      <c r="K715" s="74" t="s">
        <v>708</v>
      </c>
      <c r="L715" s="74" t="s">
        <v>9543</v>
      </c>
      <c r="M715" s="74" t="s">
        <v>9544</v>
      </c>
      <c r="N715" s="74" t="s">
        <v>7204</v>
      </c>
      <c r="O715" s="74" t="s">
        <v>1327</v>
      </c>
      <c r="P715" s="74" t="s">
        <v>8738</v>
      </c>
      <c r="Q715" s="74" t="s">
        <v>8699</v>
      </c>
      <c r="R715" s="74" t="s">
        <v>10789</v>
      </c>
    </row>
    <row r="716" spans="1:18" s="55" customFormat="1" ht="14.5" x14ac:dyDescent="0.35">
      <c r="A716" s="74" t="s">
        <v>5825</v>
      </c>
      <c r="B716" s="74" t="s">
        <v>6</v>
      </c>
      <c r="C716" s="74">
        <v>4246</v>
      </c>
      <c r="D716" s="76" t="s">
        <v>3891</v>
      </c>
      <c r="E716" s="74" t="s">
        <v>3531</v>
      </c>
      <c r="F716" s="74">
        <v>78921</v>
      </c>
      <c r="G716" s="77" t="s">
        <v>3911</v>
      </c>
      <c r="H716" s="74" t="s">
        <v>3559</v>
      </c>
      <c r="I716" s="75">
        <v>0.21934369602763321</v>
      </c>
      <c r="J716" s="74" t="s">
        <v>3911</v>
      </c>
      <c r="K716" s="74" t="s">
        <v>870</v>
      </c>
      <c r="L716" s="74" t="s">
        <v>9545</v>
      </c>
      <c r="M716" s="74" t="s">
        <v>9546</v>
      </c>
      <c r="N716" s="74" t="s">
        <v>1327</v>
      </c>
      <c r="O716" s="74" t="s">
        <v>1327</v>
      </c>
      <c r="P716" s="74" t="s">
        <v>8723</v>
      </c>
      <c r="Q716" s="74" t="s">
        <v>8699</v>
      </c>
      <c r="R716" s="74" t="s">
        <v>10994</v>
      </c>
    </row>
    <row r="717" spans="1:18" s="55" customFormat="1" ht="14.5" x14ac:dyDescent="0.35">
      <c r="A717" s="74" t="s">
        <v>5670</v>
      </c>
      <c r="B717" s="74" t="s">
        <v>6</v>
      </c>
      <c r="C717" s="74">
        <v>4239</v>
      </c>
      <c r="D717" s="76" t="s">
        <v>3702</v>
      </c>
      <c r="E717" s="74" t="s">
        <v>4704</v>
      </c>
      <c r="F717" s="74">
        <v>88401</v>
      </c>
      <c r="G717" s="77" t="s">
        <v>3734</v>
      </c>
      <c r="H717" s="74" t="s">
        <v>4724</v>
      </c>
      <c r="I717" s="75">
        <v>0.14065934065933991</v>
      </c>
      <c r="J717" s="74" t="s">
        <v>3734</v>
      </c>
      <c r="K717" s="74" t="s">
        <v>739</v>
      </c>
      <c r="L717" s="74" t="s">
        <v>9547</v>
      </c>
      <c r="M717" s="74" t="s">
        <v>9548</v>
      </c>
      <c r="N717" s="74" t="s">
        <v>740</v>
      </c>
      <c r="O717" s="74" t="s">
        <v>741</v>
      </c>
      <c r="P717" s="74" t="s">
        <v>8722</v>
      </c>
      <c r="Q717" s="74" t="s">
        <v>8699</v>
      </c>
      <c r="R717" s="74" t="s">
        <v>10817</v>
      </c>
    </row>
    <row r="718" spans="1:18" s="55" customFormat="1" ht="14.5" x14ac:dyDescent="0.35">
      <c r="A718" s="74" t="s">
        <v>6328</v>
      </c>
      <c r="B718" s="74" t="s">
        <v>4211</v>
      </c>
      <c r="C718" s="74">
        <v>4391</v>
      </c>
      <c r="D718" s="76" t="s">
        <v>4400</v>
      </c>
      <c r="E718" s="74" t="s">
        <v>4127</v>
      </c>
      <c r="F718" s="74">
        <v>5619</v>
      </c>
      <c r="G718" s="77" t="s">
        <v>4406</v>
      </c>
      <c r="H718" s="74" t="s">
        <v>4128</v>
      </c>
      <c r="I718" s="75">
        <v>0.51193058568329675</v>
      </c>
      <c r="J718" s="74" t="s">
        <v>4406</v>
      </c>
      <c r="K718" s="74" t="s">
        <v>133</v>
      </c>
      <c r="L718" s="74" t="s">
        <v>9549</v>
      </c>
      <c r="M718" s="74" t="s">
        <v>9550</v>
      </c>
      <c r="N718" s="74" t="s">
        <v>1327</v>
      </c>
      <c r="O718" s="74" t="s">
        <v>1327</v>
      </c>
      <c r="P718" s="74" t="s">
        <v>8760</v>
      </c>
      <c r="Q718" s="74" t="s">
        <v>8699</v>
      </c>
      <c r="R718" s="74" t="s">
        <v>11490</v>
      </c>
    </row>
    <row r="719" spans="1:18" s="55" customFormat="1" ht="14.5" x14ac:dyDescent="0.35">
      <c r="A719" s="74" t="s">
        <v>5708</v>
      </c>
      <c r="B719" s="74" t="s">
        <v>6</v>
      </c>
      <c r="C719" s="74">
        <v>4248</v>
      </c>
      <c r="D719" s="76" t="s">
        <v>3771</v>
      </c>
      <c r="E719" s="74" t="s">
        <v>4586</v>
      </c>
      <c r="F719" s="74">
        <v>79374</v>
      </c>
      <c r="G719" s="77" t="s">
        <v>3780</v>
      </c>
      <c r="H719" s="74" t="s">
        <v>4591</v>
      </c>
      <c r="I719" s="75">
        <v>0.14386792452830149</v>
      </c>
      <c r="J719" s="74" t="s">
        <v>3780</v>
      </c>
      <c r="K719" s="74" t="s">
        <v>1995</v>
      </c>
      <c r="L719" s="74" t="s">
        <v>9551</v>
      </c>
      <c r="M719" s="74" t="s">
        <v>9552</v>
      </c>
      <c r="N719" s="74" t="s">
        <v>7205</v>
      </c>
      <c r="O719" s="74" t="s">
        <v>7206</v>
      </c>
      <c r="P719" s="74" t="s">
        <v>8722</v>
      </c>
      <c r="Q719" s="74" t="s">
        <v>8699</v>
      </c>
      <c r="R719" s="74" t="s">
        <v>10863</v>
      </c>
    </row>
    <row r="720" spans="1:18" s="55" customFormat="1" ht="14.5" x14ac:dyDescent="0.35">
      <c r="A720" s="74" t="s">
        <v>7023</v>
      </c>
      <c r="B720" s="74" t="s">
        <v>6</v>
      </c>
      <c r="C720" s="74">
        <v>4248</v>
      </c>
      <c r="D720" s="76" t="s">
        <v>3771</v>
      </c>
      <c r="E720" s="74" t="s">
        <v>4586</v>
      </c>
      <c r="F720" s="74">
        <v>5168</v>
      </c>
      <c r="G720" s="77" t="s">
        <v>3772</v>
      </c>
      <c r="H720" s="74" t="s">
        <v>6783</v>
      </c>
      <c r="I720" s="75">
        <v>0.18428571428571341</v>
      </c>
      <c r="J720" s="74" t="s">
        <v>3772</v>
      </c>
      <c r="K720" s="74" t="s">
        <v>6893</v>
      </c>
      <c r="L720" s="74" t="s">
        <v>9553</v>
      </c>
      <c r="M720" s="74" t="s">
        <v>9554</v>
      </c>
      <c r="N720" s="74" t="s">
        <v>7207</v>
      </c>
      <c r="O720" s="74" t="s">
        <v>7208</v>
      </c>
      <c r="P720" s="74" t="s">
        <v>8722</v>
      </c>
      <c r="Q720" s="74" t="s">
        <v>8699</v>
      </c>
      <c r="R720" s="74" t="s">
        <v>10852</v>
      </c>
    </row>
    <row r="721" spans="1:18" s="55" customFormat="1" ht="14.5" x14ac:dyDescent="0.35">
      <c r="A721" s="74" t="s">
        <v>5819</v>
      </c>
      <c r="B721" s="74" t="s">
        <v>6</v>
      </c>
      <c r="C721" s="74">
        <v>4246</v>
      </c>
      <c r="D721" s="76" t="s">
        <v>3891</v>
      </c>
      <c r="E721" s="74" t="s">
        <v>3531</v>
      </c>
      <c r="F721" s="74">
        <v>5155</v>
      </c>
      <c r="G721" s="77" t="s">
        <v>3904</v>
      </c>
      <c r="H721" s="74" t="s">
        <v>3560</v>
      </c>
      <c r="I721" s="75">
        <v>0.13793103448275851</v>
      </c>
      <c r="J721" s="74" t="s">
        <v>3904</v>
      </c>
      <c r="K721" s="74" t="s">
        <v>866</v>
      </c>
      <c r="L721" s="74" t="s">
        <v>9555</v>
      </c>
      <c r="M721" s="74" t="s">
        <v>9556</v>
      </c>
      <c r="N721" s="74" t="s">
        <v>1327</v>
      </c>
      <c r="O721" s="74" t="s">
        <v>1327</v>
      </c>
      <c r="P721" s="74" t="s">
        <v>8723</v>
      </c>
      <c r="Q721" s="74" t="s">
        <v>8699</v>
      </c>
      <c r="R721" s="74" t="s">
        <v>10987</v>
      </c>
    </row>
    <row r="722" spans="1:18" s="55" customFormat="1" ht="14.5" x14ac:dyDescent="0.35">
      <c r="A722" s="74" t="s">
        <v>7688</v>
      </c>
      <c r="B722" s="74" t="s">
        <v>6</v>
      </c>
      <c r="C722" s="74">
        <v>91275</v>
      </c>
      <c r="D722" s="76" t="s">
        <v>6961</v>
      </c>
      <c r="E722" s="74" t="s">
        <v>7514</v>
      </c>
      <c r="F722" s="74">
        <v>92223</v>
      </c>
      <c r="G722" s="77" t="s">
        <v>6962</v>
      </c>
      <c r="H722" s="74" t="s">
        <v>7514</v>
      </c>
      <c r="I722" s="75">
        <v>0.98742138364779786</v>
      </c>
      <c r="J722" s="74" t="s">
        <v>6962</v>
      </c>
      <c r="K722" s="74" t="s">
        <v>6894</v>
      </c>
      <c r="L722" s="74" t="s">
        <v>9557</v>
      </c>
      <c r="M722" s="74" t="s">
        <v>9558</v>
      </c>
      <c r="N722" s="74" t="s">
        <v>1327</v>
      </c>
      <c r="O722" s="74" t="s">
        <v>1327</v>
      </c>
      <c r="P722" s="74" t="s">
        <v>8758</v>
      </c>
      <c r="Q722" s="74" t="s">
        <v>8699</v>
      </c>
      <c r="R722" s="74" t="s">
        <v>11325</v>
      </c>
    </row>
    <row r="723" spans="1:18" s="55" customFormat="1" ht="14.5" x14ac:dyDescent="0.35">
      <c r="A723" s="74" t="s">
        <v>11511</v>
      </c>
      <c r="B723" s="74" t="s">
        <v>6</v>
      </c>
      <c r="C723" s="74">
        <v>4240</v>
      </c>
      <c r="D723" s="76" t="s">
        <v>3741</v>
      </c>
      <c r="E723" s="74" t="s">
        <v>5144</v>
      </c>
      <c r="F723" s="74">
        <v>5051</v>
      </c>
      <c r="G723" s="77" t="s">
        <v>3750</v>
      </c>
      <c r="H723" s="74" t="s">
        <v>10542</v>
      </c>
      <c r="I723" s="75">
        <v>0.68136272545090171</v>
      </c>
      <c r="J723" s="74" t="s">
        <v>3750</v>
      </c>
      <c r="K723" s="74" t="s">
        <v>9559</v>
      </c>
      <c r="L723" s="74" t="s">
        <v>9560</v>
      </c>
      <c r="M723" s="74" t="s">
        <v>9561</v>
      </c>
      <c r="N723" s="74" t="s">
        <v>758</v>
      </c>
      <c r="O723" s="74" t="s">
        <v>759</v>
      </c>
      <c r="P723" s="74" t="s">
        <v>8758</v>
      </c>
      <c r="Q723" s="74" t="s">
        <v>8699</v>
      </c>
      <c r="R723" s="74" t="s">
        <v>10831</v>
      </c>
    </row>
    <row r="724" spans="1:18" s="55" customFormat="1" ht="14.5" x14ac:dyDescent="0.35">
      <c r="A724" s="74" t="s">
        <v>6320</v>
      </c>
      <c r="B724" s="74" t="s">
        <v>4211</v>
      </c>
      <c r="C724" s="74">
        <v>4389</v>
      </c>
      <c r="D724" s="76" t="s">
        <v>4390</v>
      </c>
      <c r="E724" s="74" t="s">
        <v>4595</v>
      </c>
      <c r="F724" s="74">
        <v>5610</v>
      </c>
      <c r="G724" s="77" t="s">
        <v>4395</v>
      </c>
      <c r="H724" s="74" t="s">
        <v>4596</v>
      </c>
      <c r="I724" s="75">
        <v>0</v>
      </c>
      <c r="J724" s="74" t="s">
        <v>4395</v>
      </c>
      <c r="K724" s="74" t="s">
        <v>125</v>
      </c>
      <c r="L724" s="74" t="s">
        <v>9562</v>
      </c>
      <c r="M724" s="74" t="s">
        <v>9563</v>
      </c>
      <c r="N724" s="74" t="s">
        <v>1327</v>
      </c>
      <c r="O724" s="74" t="s">
        <v>1327</v>
      </c>
      <c r="P724" s="74" t="s">
        <v>8730</v>
      </c>
      <c r="Q724" s="74" t="s">
        <v>8699</v>
      </c>
      <c r="R724" s="74" t="s">
        <v>11488</v>
      </c>
    </row>
    <row r="725" spans="1:18" s="55" customFormat="1" ht="14.5" x14ac:dyDescent="0.35">
      <c r="A725" s="74" t="s">
        <v>6319</v>
      </c>
      <c r="B725" s="74" t="s">
        <v>4211</v>
      </c>
      <c r="C725" s="74">
        <v>4389</v>
      </c>
      <c r="D725" s="76" t="s">
        <v>4390</v>
      </c>
      <c r="E725" s="74" t="s">
        <v>4595</v>
      </c>
      <c r="F725" s="74">
        <v>5609</v>
      </c>
      <c r="G725" s="77" t="s">
        <v>4394</v>
      </c>
      <c r="H725" s="74" t="s">
        <v>4597</v>
      </c>
      <c r="I725" s="75">
        <v>0</v>
      </c>
      <c r="J725" s="74" t="s">
        <v>4394</v>
      </c>
      <c r="K725" s="74" t="s">
        <v>124</v>
      </c>
      <c r="L725" s="74" t="s">
        <v>123</v>
      </c>
      <c r="M725" s="74" t="s">
        <v>9564</v>
      </c>
      <c r="N725" s="74" t="s">
        <v>1327</v>
      </c>
      <c r="O725" s="74" t="s">
        <v>1327</v>
      </c>
      <c r="P725" s="74" t="s">
        <v>8730</v>
      </c>
      <c r="Q725" s="74" t="s">
        <v>8699</v>
      </c>
      <c r="R725" s="74" t="s">
        <v>11487</v>
      </c>
    </row>
    <row r="726" spans="1:18" s="55" customFormat="1" ht="14.5" x14ac:dyDescent="0.35">
      <c r="A726" s="74" t="s">
        <v>5866</v>
      </c>
      <c r="B726" s="74" t="s">
        <v>6</v>
      </c>
      <c r="C726" s="74">
        <v>4258</v>
      </c>
      <c r="D726" s="76" t="s">
        <v>3962</v>
      </c>
      <c r="E726" s="74" t="s">
        <v>3158</v>
      </c>
      <c r="F726" s="74">
        <v>5215</v>
      </c>
      <c r="G726" s="77" t="s">
        <v>3967</v>
      </c>
      <c r="H726" s="74" t="s">
        <v>3172</v>
      </c>
      <c r="I726" s="75">
        <v>0</v>
      </c>
      <c r="J726" s="74" t="s">
        <v>3967</v>
      </c>
      <c r="K726" s="74" t="s">
        <v>2523</v>
      </c>
      <c r="L726" s="74" t="s">
        <v>9565</v>
      </c>
      <c r="M726" s="74" t="s">
        <v>9566</v>
      </c>
      <c r="N726" s="74" t="s">
        <v>1327</v>
      </c>
      <c r="O726" s="74" t="s">
        <v>1327</v>
      </c>
      <c r="P726" s="74" t="s">
        <v>8765</v>
      </c>
      <c r="Q726" s="74" t="s">
        <v>8699</v>
      </c>
      <c r="R726" s="74" t="s">
        <v>11043</v>
      </c>
    </row>
    <row r="727" spans="1:18" s="55" customFormat="1" ht="14.5" x14ac:dyDescent="0.35">
      <c r="A727" s="74" t="s">
        <v>6071</v>
      </c>
      <c r="B727" s="74" t="s">
        <v>6</v>
      </c>
      <c r="C727" s="74">
        <v>4282</v>
      </c>
      <c r="D727" s="76" t="s">
        <v>2237</v>
      </c>
      <c r="E727" s="74" t="s">
        <v>2784</v>
      </c>
      <c r="F727" s="74">
        <v>5402</v>
      </c>
      <c r="G727" s="77" t="s">
        <v>2242</v>
      </c>
      <c r="H727" s="74" t="s">
        <v>2793</v>
      </c>
      <c r="I727" s="75">
        <v>0.88863109048723854</v>
      </c>
      <c r="J727" s="74" t="s">
        <v>2242</v>
      </c>
      <c r="K727" s="74" t="s">
        <v>1461</v>
      </c>
      <c r="L727" s="74" t="s">
        <v>9567</v>
      </c>
      <c r="M727" s="74" t="s">
        <v>9568</v>
      </c>
      <c r="N727" s="74" t="s">
        <v>6895</v>
      </c>
      <c r="O727" s="74" t="s">
        <v>6896</v>
      </c>
      <c r="P727" s="74" t="s">
        <v>8751</v>
      </c>
      <c r="Q727" s="74" t="s">
        <v>8699</v>
      </c>
      <c r="R727" s="74" t="s">
        <v>11251</v>
      </c>
    </row>
    <row r="728" spans="1:18" s="55" customFormat="1" ht="14.5" x14ac:dyDescent="0.35">
      <c r="A728" s="74" t="s">
        <v>6383</v>
      </c>
      <c r="B728" s="74" t="s">
        <v>8</v>
      </c>
      <c r="C728" s="74">
        <v>4403</v>
      </c>
      <c r="D728" s="76" t="s">
        <v>2562</v>
      </c>
      <c r="E728" s="74" t="s">
        <v>4962</v>
      </c>
      <c r="F728" s="74">
        <v>5686</v>
      </c>
      <c r="G728" s="77" t="s">
        <v>2586</v>
      </c>
      <c r="H728" s="74" t="s">
        <v>3423</v>
      </c>
      <c r="I728" s="75">
        <v>0.83984375</v>
      </c>
      <c r="J728" s="74"/>
      <c r="K728" s="74"/>
      <c r="L728" s="74"/>
      <c r="M728" s="74"/>
      <c r="N728" s="74"/>
      <c r="O728" s="74"/>
      <c r="P728" s="74"/>
      <c r="Q728" s="74"/>
      <c r="R728" s="74"/>
    </row>
    <row r="729" spans="1:18" s="55" customFormat="1" ht="14.5" x14ac:dyDescent="0.35">
      <c r="A729" s="74" t="s">
        <v>7712</v>
      </c>
      <c r="B729" s="74" t="s">
        <v>8</v>
      </c>
      <c r="C729" s="74">
        <v>4403</v>
      </c>
      <c r="D729" s="76" t="s">
        <v>2562</v>
      </c>
      <c r="E729" s="74" t="s">
        <v>4962</v>
      </c>
      <c r="F729" s="74">
        <v>5684</v>
      </c>
      <c r="G729" s="77" t="s">
        <v>2584</v>
      </c>
      <c r="H729" s="74" t="s">
        <v>7581</v>
      </c>
      <c r="I729" s="75">
        <v>0.87285223367697529</v>
      </c>
      <c r="J729" s="74"/>
      <c r="K729" s="74"/>
      <c r="L729" s="74"/>
      <c r="M729" s="74"/>
      <c r="N729" s="74"/>
      <c r="O729" s="74"/>
      <c r="P729" s="74"/>
      <c r="Q729" s="74"/>
      <c r="R729" s="74"/>
    </row>
    <row r="730" spans="1:18" s="55" customFormat="1" ht="14.5" x14ac:dyDescent="0.35">
      <c r="A730" s="74" t="s">
        <v>5528</v>
      </c>
      <c r="B730" s="74" t="s">
        <v>6</v>
      </c>
      <c r="C730" s="74">
        <v>4235</v>
      </c>
      <c r="D730" s="76" t="s">
        <v>3579</v>
      </c>
      <c r="E730" s="74" t="s">
        <v>3507</v>
      </c>
      <c r="F730" s="74">
        <v>4919</v>
      </c>
      <c r="G730" s="77" t="s">
        <v>3585</v>
      </c>
      <c r="H730" s="74" t="s">
        <v>3200</v>
      </c>
      <c r="I730" s="75">
        <v>0.94239290989660207</v>
      </c>
      <c r="J730" s="74" t="s">
        <v>3585</v>
      </c>
      <c r="K730" s="74" t="s">
        <v>3275</v>
      </c>
      <c r="L730" s="74" t="s">
        <v>3276</v>
      </c>
      <c r="M730" s="74" t="s">
        <v>9569</v>
      </c>
      <c r="N730" s="74" t="s">
        <v>8511</v>
      </c>
      <c r="O730" s="74" t="s">
        <v>1327</v>
      </c>
      <c r="P730" s="74" t="s">
        <v>8738</v>
      </c>
      <c r="Q730" s="74" t="s">
        <v>8699</v>
      </c>
      <c r="R730" s="74" t="s">
        <v>10675</v>
      </c>
    </row>
    <row r="731" spans="1:18" s="55" customFormat="1" ht="14.5" x14ac:dyDescent="0.35">
      <c r="A731" s="74" t="s">
        <v>6453</v>
      </c>
      <c r="B731" s="74" t="s">
        <v>8</v>
      </c>
      <c r="C731" s="74">
        <v>4405</v>
      </c>
      <c r="D731" s="76" t="s">
        <v>2662</v>
      </c>
      <c r="E731" s="74" t="s">
        <v>4658</v>
      </c>
      <c r="F731" s="74">
        <v>5785</v>
      </c>
      <c r="G731" s="77" t="s">
        <v>2665</v>
      </c>
      <c r="H731" s="74" t="s">
        <v>4662</v>
      </c>
      <c r="I731" s="75">
        <v>0.85598377281947169</v>
      </c>
      <c r="J731" s="74"/>
      <c r="K731" s="74"/>
      <c r="L731" s="74"/>
      <c r="M731" s="74"/>
      <c r="N731" s="74"/>
      <c r="O731" s="74"/>
      <c r="P731" s="74"/>
      <c r="Q731" s="74"/>
      <c r="R731" s="74"/>
    </row>
    <row r="732" spans="1:18" s="55" customFormat="1" ht="14.5" x14ac:dyDescent="0.35">
      <c r="A732" s="74" t="s">
        <v>7024</v>
      </c>
      <c r="B732" s="74" t="s">
        <v>9</v>
      </c>
      <c r="C732" s="74">
        <v>79534</v>
      </c>
      <c r="D732" s="76" t="s">
        <v>6981</v>
      </c>
      <c r="E732" s="74" t="s">
        <v>6799</v>
      </c>
      <c r="F732" s="74">
        <v>90745</v>
      </c>
      <c r="G732" s="77" t="s">
        <v>6982</v>
      </c>
      <c r="H732" s="74" t="s">
        <v>6800</v>
      </c>
      <c r="I732" s="75">
        <v>1</v>
      </c>
      <c r="J732" s="74"/>
      <c r="K732" s="74"/>
      <c r="L732" s="74"/>
      <c r="M732" s="74"/>
      <c r="N732" s="74"/>
      <c r="O732" s="74"/>
      <c r="P732" s="74"/>
      <c r="Q732" s="74"/>
      <c r="R732" s="74"/>
    </row>
    <row r="733" spans="1:18" s="55" customFormat="1" ht="14.5" x14ac:dyDescent="0.35">
      <c r="A733" s="74" t="s">
        <v>6354</v>
      </c>
      <c r="B733" s="74" t="s">
        <v>4211</v>
      </c>
      <c r="C733" s="74">
        <v>88447</v>
      </c>
      <c r="D733" s="76" t="s">
        <v>4445</v>
      </c>
      <c r="E733" s="74" t="s">
        <v>5025</v>
      </c>
      <c r="F733" s="74">
        <v>80287</v>
      </c>
      <c r="G733" s="77" t="s">
        <v>4446</v>
      </c>
      <c r="H733" s="74" t="s">
        <v>5025</v>
      </c>
      <c r="I733" s="75">
        <v>0.75776397515527893</v>
      </c>
      <c r="J733" s="74"/>
      <c r="K733" s="74"/>
      <c r="L733" s="74"/>
      <c r="M733" s="74"/>
      <c r="N733" s="74"/>
      <c r="O733" s="74"/>
      <c r="P733" s="74"/>
      <c r="Q733" s="74"/>
      <c r="R733" s="74"/>
    </row>
    <row r="734" spans="1:18" s="55" customFormat="1" ht="14.5" x14ac:dyDescent="0.35">
      <c r="A734" s="74" t="s">
        <v>5681</v>
      </c>
      <c r="B734" s="74" t="s">
        <v>6</v>
      </c>
      <c r="C734" s="74">
        <v>4240</v>
      </c>
      <c r="D734" s="76" t="s">
        <v>3741</v>
      </c>
      <c r="E734" s="74" t="s">
        <v>5144</v>
      </c>
      <c r="F734" s="74">
        <v>5049</v>
      </c>
      <c r="G734" s="77" t="s">
        <v>3748</v>
      </c>
      <c r="H734" s="74" t="s">
        <v>5154</v>
      </c>
      <c r="I734" s="75">
        <v>0.10832383124287343</v>
      </c>
      <c r="J734" s="74" t="s">
        <v>3748</v>
      </c>
      <c r="K734" s="74" t="s">
        <v>756</v>
      </c>
      <c r="L734" s="74" t="s">
        <v>9570</v>
      </c>
      <c r="M734" s="74" t="s">
        <v>9571</v>
      </c>
      <c r="N734" s="74" t="s">
        <v>1327</v>
      </c>
      <c r="O734" s="74" t="s">
        <v>1327</v>
      </c>
      <c r="P734" s="74" t="s">
        <v>8751</v>
      </c>
      <c r="Q734" s="74" t="s">
        <v>8699</v>
      </c>
      <c r="R734" s="74" t="s">
        <v>10829</v>
      </c>
    </row>
    <row r="735" spans="1:18" s="55" customFormat="1" ht="14.5" x14ac:dyDescent="0.35">
      <c r="A735" s="74" t="s">
        <v>6352</v>
      </c>
      <c r="B735" s="74" t="s">
        <v>4211</v>
      </c>
      <c r="C735" s="74">
        <v>88449</v>
      </c>
      <c r="D735" s="76" t="s">
        <v>4441</v>
      </c>
      <c r="E735" s="74" t="s">
        <v>5026</v>
      </c>
      <c r="F735" s="74">
        <v>87950</v>
      </c>
      <c r="G735" s="77" t="s">
        <v>4442</v>
      </c>
      <c r="H735" s="74" t="s">
        <v>5027</v>
      </c>
      <c r="I735" s="75">
        <v>0</v>
      </c>
      <c r="J735" s="74"/>
      <c r="K735" s="74"/>
      <c r="L735" s="74"/>
      <c r="M735" s="74"/>
      <c r="N735" s="74"/>
      <c r="O735" s="74"/>
      <c r="P735" s="74"/>
      <c r="Q735" s="74"/>
      <c r="R735" s="74"/>
    </row>
    <row r="736" spans="1:18" s="55" customFormat="1" ht="14.5" x14ac:dyDescent="0.35">
      <c r="A736" s="74" t="s">
        <v>5739</v>
      </c>
      <c r="B736" s="74" t="s">
        <v>6</v>
      </c>
      <c r="C736" s="74">
        <v>4241</v>
      </c>
      <c r="D736" s="76" t="s">
        <v>3782</v>
      </c>
      <c r="E736" s="74" t="s">
        <v>2833</v>
      </c>
      <c r="F736" s="74">
        <v>5106</v>
      </c>
      <c r="G736" s="77" t="s">
        <v>3813</v>
      </c>
      <c r="H736" s="74" t="s">
        <v>2849</v>
      </c>
      <c r="I736" s="75">
        <v>9.2418124719605088E-2</v>
      </c>
      <c r="J736" s="74" t="s">
        <v>3813</v>
      </c>
      <c r="K736" s="74" t="s">
        <v>2070</v>
      </c>
      <c r="L736" s="74" t="s">
        <v>9572</v>
      </c>
      <c r="M736" s="74" t="s">
        <v>9573</v>
      </c>
      <c r="N736" s="74" t="s">
        <v>2071</v>
      </c>
      <c r="O736" s="74" t="s">
        <v>7209</v>
      </c>
      <c r="P736" s="74" t="s">
        <v>8758</v>
      </c>
      <c r="Q736" s="74" t="s">
        <v>8699</v>
      </c>
      <c r="R736" s="74" t="s">
        <v>10894</v>
      </c>
    </row>
    <row r="737" spans="1:18" s="55" customFormat="1" ht="14.5" x14ac:dyDescent="0.35">
      <c r="A737" s="74" t="s">
        <v>5991</v>
      </c>
      <c r="B737" s="74" t="s">
        <v>6</v>
      </c>
      <c r="C737" s="74">
        <v>4271</v>
      </c>
      <c r="D737" s="76" t="s">
        <v>2136</v>
      </c>
      <c r="E737" s="74" t="s">
        <v>4742</v>
      </c>
      <c r="F737" s="74">
        <v>5341</v>
      </c>
      <c r="G737" s="77" t="s">
        <v>2146</v>
      </c>
      <c r="H737" s="74" t="s">
        <v>4754</v>
      </c>
      <c r="I737" s="75">
        <v>0.68961625282166894</v>
      </c>
      <c r="J737" s="74" t="s">
        <v>2146</v>
      </c>
      <c r="K737" s="74" t="s">
        <v>446</v>
      </c>
      <c r="L737" s="74" t="s">
        <v>9574</v>
      </c>
      <c r="M737" s="74" t="s">
        <v>9575</v>
      </c>
      <c r="N737" s="74" t="s">
        <v>7210</v>
      </c>
      <c r="O737" s="74" t="s">
        <v>7211</v>
      </c>
      <c r="P737" s="74" t="s">
        <v>8723</v>
      </c>
      <c r="Q737" s="74" t="s">
        <v>8699</v>
      </c>
      <c r="R737" s="74" t="s">
        <v>11178</v>
      </c>
    </row>
    <row r="738" spans="1:18" s="55" customFormat="1" ht="14.5" x14ac:dyDescent="0.35">
      <c r="A738" s="74" t="s">
        <v>8650</v>
      </c>
      <c r="B738" s="74" t="s">
        <v>6</v>
      </c>
      <c r="C738" s="74">
        <v>4244</v>
      </c>
      <c r="D738" s="76" t="s">
        <v>3879</v>
      </c>
      <c r="E738" s="74" t="s">
        <v>4998</v>
      </c>
      <c r="F738" s="74">
        <v>87477</v>
      </c>
      <c r="G738" s="77" t="s">
        <v>8334</v>
      </c>
      <c r="H738" s="74" t="s">
        <v>5000</v>
      </c>
      <c r="I738" s="75">
        <v>8.1570996978851951E-2</v>
      </c>
      <c r="J738" s="74" t="s">
        <v>8334</v>
      </c>
      <c r="K738" s="74" t="s">
        <v>8512</v>
      </c>
      <c r="L738" s="74" t="s">
        <v>839</v>
      </c>
      <c r="M738" s="74" t="s">
        <v>8996</v>
      </c>
      <c r="N738" s="74" t="s">
        <v>1327</v>
      </c>
      <c r="O738" s="74" t="s">
        <v>1327</v>
      </c>
      <c r="P738" s="74" t="s">
        <v>8786</v>
      </c>
      <c r="Q738" s="74" t="s">
        <v>8699</v>
      </c>
      <c r="R738" s="74" t="s">
        <v>10964</v>
      </c>
    </row>
    <row r="739" spans="1:18" s="55" customFormat="1" ht="14.5" x14ac:dyDescent="0.35">
      <c r="A739" s="74" t="s">
        <v>7025</v>
      </c>
      <c r="B739" s="74" t="s">
        <v>4211</v>
      </c>
      <c r="C739" s="74">
        <v>88453</v>
      </c>
      <c r="D739" s="76" t="s">
        <v>6983</v>
      </c>
      <c r="E739" s="74" t="s">
        <v>6784</v>
      </c>
      <c r="F739" s="74">
        <v>79662</v>
      </c>
      <c r="G739" s="77" t="s">
        <v>6984</v>
      </c>
      <c r="H739" s="74" t="s">
        <v>6784</v>
      </c>
      <c r="I739" s="75">
        <v>0</v>
      </c>
      <c r="J739" s="74"/>
      <c r="K739" s="74"/>
      <c r="L739" s="74"/>
      <c r="M739" s="74"/>
      <c r="N739" s="74"/>
      <c r="O739" s="74"/>
      <c r="P739" s="74"/>
      <c r="Q739" s="74"/>
      <c r="R739" s="74"/>
    </row>
    <row r="740" spans="1:18" s="55" customFormat="1" ht="14.5" x14ac:dyDescent="0.35">
      <c r="A740" s="74" t="s">
        <v>5652</v>
      </c>
      <c r="B740" s="74" t="s">
        <v>6</v>
      </c>
      <c r="C740" s="74">
        <v>4239</v>
      </c>
      <c r="D740" s="76" t="s">
        <v>3702</v>
      </c>
      <c r="E740" s="74" t="s">
        <v>4704</v>
      </c>
      <c r="F740" s="74">
        <v>5029</v>
      </c>
      <c r="G740" s="77" t="s">
        <v>3715</v>
      </c>
      <c r="H740" s="74" t="s">
        <v>4725</v>
      </c>
      <c r="I740" s="75">
        <v>0.45370370370370278</v>
      </c>
      <c r="J740" s="74" t="s">
        <v>3715</v>
      </c>
      <c r="K740" s="74" t="s">
        <v>718</v>
      </c>
      <c r="L740" s="74" t="s">
        <v>9576</v>
      </c>
      <c r="M740" s="74" t="s">
        <v>9577</v>
      </c>
      <c r="N740" s="74" t="s">
        <v>1327</v>
      </c>
      <c r="O740" s="74" t="s">
        <v>1327</v>
      </c>
      <c r="P740" s="74" t="s">
        <v>8722</v>
      </c>
      <c r="Q740" s="74" t="s">
        <v>8699</v>
      </c>
      <c r="R740" s="74" t="s">
        <v>10798</v>
      </c>
    </row>
    <row r="741" spans="1:18" s="55" customFormat="1" ht="14.5" x14ac:dyDescent="0.35">
      <c r="A741" s="74" t="s">
        <v>6384</v>
      </c>
      <c r="B741" s="74" t="s">
        <v>8</v>
      </c>
      <c r="C741" s="74">
        <v>4403</v>
      </c>
      <c r="D741" s="76" t="s">
        <v>2562</v>
      </c>
      <c r="E741" s="74" t="s">
        <v>4962</v>
      </c>
      <c r="F741" s="74">
        <v>5687</v>
      </c>
      <c r="G741" s="77" t="s">
        <v>2587</v>
      </c>
      <c r="H741" s="74" t="s">
        <v>3424</v>
      </c>
      <c r="I741" s="75">
        <v>0.85106382978723394</v>
      </c>
      <c r="J741" s="74"/>
      <c r="K741" s="74"/>
      <c r="L741" s="74"/>
      <c r="M741" s="74"/>
      <c r="N741" s="74"/>
      <c r="O741" s="74"/>
      <c r="P741" s="74"/>
      <c r="Q741" s="74"/>
      <c r="R741" s="74"/>
    </row>
    <row r="742" spans="1:18" s="55" customFormat="1" ht="14.5" x14ac:dyDescent="0.35">
      <c r="A742" s="74" t="s">
        <v>5409</v>
      </c>
      <c r="B742" s="74" t="s">
        <v>1</v>
      </c>
      <c r="C742" s="74">
        <v>4168</v>
      </c>
      <c r="D742" s="76" t="s">
        <v>1795</v>
      </c>
      <c r="E742" s="74" t="s">
        <v>3358</v>
      </c>
      <c r="F742" s="74">
        <v>4749</v>
      </c>
      <c r="G742" s="77" t="s">
        <v>1796</v>
      </c>
      <c r="H742" s="74" t="s">
        <v>3359</v>
      </c>
      <c r="I742" s="75">
        <v>0</v>
      </c>
      <c r="J742" s="74" t="s">
        <v>1796</v>
      </c>
      <c r="K742" s="74" t="s">
        <v>3002</v>
      </c>
      <c r="L742" s="74" t="s">
        <v>3003</v>
      </c>
      <c r="M742" s="74" t="s">
        <v>9578</v>
      </c>
      <c r="N742" s="74" t="s">
        <v>1327</v>
      </c>
      <c r="O742" s="74" t="s">
        <v>1327</v>
      </c>
      <c r="P742" s="74" t="s">
        <v>8768</v>
      </c>
      <c r="Q742" s="74" t="s">
        <v>8699</v>
      </c>
      <c r="R742" s="74" t="s">
        <v>10580</v>
      </c>
    </row>
    <row r="743" spans="1:18" s="55" customFormat="1" ht="14.5" x14ac:dyDescent="0.35">
      <c r="A743" s="74" t="s">
        <v>7905</v>
      </c>
      <c r="B743" s="74" t="s">
        <v>1</v>
      </c>
      <c r="C743" s="74">
        <v>4175</v>
      </c>
      <c r="D743" s="76" t="s">
        <v>1825</v>
      </c>
      <c r="E743" s="74" t="s">
        <v>2923</v>
      </c>
      <c r="F743" s="74">
        <v>4777</v>
      </c>
      <c r="G743" s="77" t="s">
        <v>7811</v>
      </c>
      <c r="H743" s="74" t="s">
        <v>2927</v>
      </c>
      <c r="I743" s="75">
        <v>0.34933774834437048</v>
      </c>
      <c r="J743" s="74" t="s">
        <v>7811</v>
      </c>
      <c r="K743" s="74" t="s">
        <v>3037</v>
      </c>
      <c r="L743" s="74" t="s">
        <v>9579</v>
      </c>
      <c r="M743" s="74" t="s">
        <v>9580</v>
      </c>
      <c r="N743" s="74" t="s">
        <v>7212</v>
      </c>
      <c r="O743" s="74" t="s">
        <v>7213</v>
      </c>
      <c r="P743" s="74" t="s">
        <v>8808</v>
      </c>
      <c r="Q743" s="74" t="s">
        <v>8699</v>
      </c>
      <c r="R743" s="74" t="s">
        <v>10600</v>
      </c>
    </row>
    <row r="744" spans="1:18" s="55" customFormat="1" ht="14.5" x14ac:dyDescent="0.35">
      <c r="A744" s="74" t="s">
        <v>6286</v>
      </c>
      <c r="B744" s="74" t="s">
        <v>7</v>
      </c>
      <c r="C744" s="74">
        <v>79598</v>
      </c>
      <c r="D744" s="76" t="s">
        <v>4348</v>
      </c>
      <c r="E744" s="74" t="s">
        <v>4489</v>
      </c>
      <c r="F744" s="74">
        <v>5571</v>
      </c>
      <c r="G744" s="77" t="s">
        <v>4349</v>
      </c>
      <c r="H744" s="74" t="s">
        <v>2865</v>
      </c>
      <c r="I744" s="75">
        <v>0.50921658986175056</v>
      </c>
      <c r="J744" s="74" t="s">
        <v>4349</v>
      </c>
      <c r="K744" s="74" t="s">
        <v>323</v>
      </c>
      <c r="L744" s="74" t="s">
        <v>9581</v>
      </c>
      <c r="M744" s="74" t="s">
        <v>9582</v>
      </c>
      <c r="N744" s="74" t="s">
        <v>324</v>
      </c>
      <c r="O744" s="74" t="s">
        <v>325</v>
      </c>
      <c r="P744" s="74" t="s">
        <v>8732</v>
      </c>
      <c r="Q744" s="74" t="s">
        <v>8699</v>
      </c>
      <c r="R744" s="74" t="s">
        <v>11457</v>
      </c>
    </row>
    <row r="745" spans="1:18" s="55" customFormat="1" ht="14.5" x14ac:dyDescent="0.35">
      <c r="A745" s="74" t="s">
        <v>6385</v>
      </c>
      <c r="B745" s="74" t="s">
        <v>8</v>
      </c>
      <c r="C745" s="74">
        <v>4403</v>
      </c>
      <c r="D745" s="76" t="s">
        <v>2562</v>
      </c>
      <c r="E745" s="74" t="s">
        <v>4962</v>
      </c>
      <c r="F745" s="74">
        <v>5688</v>
      </c>
      <c r="G745" s="77" t="s">
        <v>2588</v>
      </c>
      <c r="H745" s="74" t="s">
        <v>3425</v>
      </c>
      <c r="I745" s="75">
        <v>0.71473354231974873</v>
      </c>
      <c r="J745" s="74"/>
      <c r="K745" s="74"/>
      <c r="L745" s="74"/>
      <c r="M745" s="74"/>
      <c r="N745" s="74"/>
      <c r="O745" s="74"/>
      <c r="P745" s="74"/>
      <c r="Q745" s="74"/>
      <c r="R745" s="74"/>
    </row>
    <row r="746" spans="1:18" s="55" customFormat="1" ht="14.5" x14ac:dyDescent="0.35">
      <c r="A746" s="74" t="s">
        <v>5868</v>
      </c>
      <c r="B746" s="74" t="s">
        <v>6</v>
      </c>
      <c r="C746" s="74">
        <v>4258</v>
      </c>
      <c r="D746" s="76" t="s">
        <v>3962</v>
      </c>
      <c r="E746" s="74" t="s">
        <v>3158</v>
      </c>
      <c r="F746" s="74">
        <v>5219</v>
      </c>
      <c r="G746" s="77" t="s">
        <v>3969</v>
      </c>
      <c r="H746" s="74" t="s">
        <v>3173</v>
      </c>
      <c r="I746" s="75">
        <v>0.6161825726141078</v>
      </c>
      <c r="J746" s="74" t="s">
        <v>3969</v>
      </c>
      <c r="K746" s="74" t="s">
        <v>2526</v>
      </c>
      <c r="L746" s="74" t="s">
        <v>2527</v>
      </c>
      <c r="M746" s="74" t="s">
        <v>9583</v>
      </c>
      <c r="N746" s="74" t="s">
        <v>1327</v>
      </c>
      <c r="O746" s="74" t="s">
        <v>1327</v>
      </c>
      <c r="P746" s="74" t="s">
        <v>8765</v>
      </c>
      <c r="Q746" s="74" t="s">
        <v>8699</v>
      </c>
      <c r="R746" s="74" t="s">
        <v>11045</v>
      </c>
    </row>
    <row r="747" spans="1:18" s="55" customFormat="1" ht="14.5" x14ac:dyDescent="0.35">
      <c r="A747" s="74" t="s">
        <v>6316</v>
      </c>
      <c r="B747" s="74" t="s">
        <v>4211</v>
      </c>
      <c r="C747" s="74">
        <v>4389</v>
      </c>
      <c r="D747" s="76" t="s">
        <v>4390</v>
      </c>
      <c r="E747" s="74" t="s">
        <v>4595</v>
      </c>
      <c r="F747" s="74">
        <v>5607</v>
      </c>
      <c r="G747" s="77" t="s">
        <v>4391</v>
      </c>
      <c r="H747" s="74" t="s">
        <v>4598</v>
      </c>
      <c r="I747" s="75">
        <v>0</v>
      </c>
      <c r="J747" s="74" t="s">
        <v>4391</v>
      </c>
      <c r="K747" s="74" t="s">
        <v>120</v>
      </c>
      <c r="L747" s="74" t="s">
        <v>123</v>
      </c>
      <c r="M747" s="74" t="s">
        <v>9564</v>
      </c>
      <c r="N747" s="74" t="s">
        <v>1327</v>
      </c>
      <c r="O747" s="74" t="s">
        <v>1327</v>
      </c>
      <c r="P747" s="74" t="s">
        <v>8730</v>
      </c>
      <c r="Q747" s="74" t="s">
        <v>8699</v>
      </c>
      <c r="R747" s="74" t="s">
        <v>11487</v>
      </c>
    </row>
    <row r="748" spans="1:18" s="55" customFormat="1" ht="14.5" x14ac:dyDescent="0.35">
      <c r="A748" s="74" t="s">
        <v>7977</v>
      </c>
      <c r="B748" s="74" t="s">
        <v>11</v>
      </c>
      <c r="C748" s="74">
        <v>4469</v>
      </c>
      <c r="D748" s="76" t="s">
        <v>1182</v>
      </c>
      <c r="E748" s="74" t="s">
        <v>5028</v>
      </c>
      <c r="F748" s="74">
        <v>6093</v>
      </c>
      <c r="G748" s="77" t="s">
        <v>7898</v>
      </c>
      <c r="H748" s="74" t="s">
        <v>4453</v>
      </c>
      <c r="I748" s="75">
        <v>0.61290322580645096</v>
      </c>
      <c r="J748" s="74"/>
      <c r="K748" s="74"/>
      <c r="L748" s="74"/>
      <c r="M748" s="74"/>
      <c r="N748" s="74"/>
      <c r="O748" s="74"/>
      <c r="P748" s="74"/>
      <c r="Q748" s="74"/>
      <c r="R748" s="74"/>
    </row>
    <row r="749" spans="1:18" s="55" customFormat="1" ht="14.5" x14ac:dyDescent="0.35">
      <c r="A749" s="74" t="s">
        <v>5403</v>
      </c>
      <c r="B749" s="74" t="s">
        <v>0</v>
      </c>
      <c r="C749" s="74">
        <v>80370</v>
      </c>
      <c r="D749" s="76" t="s">
        <v>1780</v>
      </c>
      <c r="E749" s="74" t="s">
        <v>1699</v>
      </c>
      <c r="F749" s="74">
        <v>80444</v>
      </c>
      <c r="G749" s="77" t="s">
        <v>1781</v>
      </c>
      <c r="H749" s="74" t="s">
        <v>1699</v>
      </c>
      <c r="I749" s="75">
        <v>0.96385542168674598</v>
      </c>
      <c r="J749" s="74"/>
      <c r="K749" s="74"/>
      <c r="L749" s="74"/>
      <c r="M749" s="74"/>
      <c r="N749" s="74"/>
      <c r="O749" s="74"/>
      <c r="P749" s="74"/>
      <c r="Q749" s="74"/>
      <c r="R749" s="74"/>
    </row>
    <row r="750" spans="1:18" s="55" customFormat="1" ht="14.5" x14ac:dyDescent="0.35">
      <c r="A750" s="74" t="s">
        <v>6020</v>
      </c>
      <c r="B750" s="74" t="s">
        <v>6</v>
      </c>
      <c r="C750" s="74">
        <v>4277</v>
      </c>
      <c r="D750" s="76" t="s">
        <v>2182</v>
      </c>
      <c r="E750" s="74" t="s">
        <v>5011</v>
      </c>
      <c r="F750" s="74">
        <v>87523</v>
      </c>
      <c r="G750" s="77" t="s">
        <v>2184</v>
      </c>
      <c r="H750" s="74" t="s">
        <v>5013</v>
      </c>
      <c r="I750" s="75">
        <v>0.85028571428571298</v>
      </c>
      <c r="J750" s="74" t="s">
        <v>2184</v>
      </c>
      <c r="K750" s="74" t="s">
        <v>503</v>
      </c>
      <c r="L750" s="74" t="s">
        <v>9584</v>
      </c>
      <c r="M750" s="74" t="s">
        <v>9585</v>
      </c>
      <c r="N750" s="74" t="s">
        <v>1327</v>
      </c>
      <c r="O750" s="74" t="s">
        <v>1327</v>
      </c>
      <c r="P750" s="74" t="s">
        <v>8767</v>
      </c>
      <c r="Q750" s="74" t="s">
        <v>8699</v>
      </c>
      <c r="R750" s="74" t="s">
        <v>11212</v>
      </c>
    </row>
    <row r="751" spans="1:18" s="55" customFormat="1" ht="14.5" x14ac:dyDescent="0.35">
      <c r="A751" s="74" t="s">
        <v>6416</v>
      </c>
      <c r="B751" s="74" t="s">
        <v>8</v>
      </c>
      <c r="C751" s="74">
        <v>4403</v>
      </c>
      <c r="D751" s="76" t="s">
        <v>2562</v>
      </c>
      <c r="E751" s="74" t="s">
        <v>4962</v>
      </c>
      <c r="F751" s="74">
        <v>5735</v>
      </c>
      <c r="G751" s="77" t="s">
        <v>2620</v>
      </c>
      <c r="H751" s="74" t="s">
        <v>3426</v>
      </c>
      <c r="I751" s="75">
        <v>0.54744525547445233</v>
      </c>
      <c r="J751" s="74"/>
      <c r="K751" s="74"/>
      <c r="L751" s="74"/>
      <c r="M751" s="74"/>
      <c r="N751" s="74"/>
      <c r="O751" s="74"/>
      <c r="P751" s="74"/>
      <c r="Q751" s="74"/>
      <c r="R751" s="74"/>
    </row>
    <row r="752" spans="1:18" s="55" customFormat="1" ht="14.5" x14ac:dyDescent="0.35">
      <c r="A752" s="74" t="s">
        <v>6038</v>
      </c>
      <c r="B752" s="74" t="s">
        <v>6</v>
      </c>
      <c r="C752" s="74">
        <v>4279</v>
      </c>
      <c r="D752" s="76" t="s">
        <v>2193</v>
      </c>
      <c r="E752" s="74" t="s">
        <v>3454</v>
      </c>
      <c r="F752" s="74">
        <v>5377</v>
      </c>
      <c r="G752" s="77" t="s">
        <v>2205</v>
      </c>
      <c r="H752" s="74" t="s">
        <v>3101</v>
      </c>
      <c r="I752" s="75">
        <v>0.86143187066974547</v>
      </c>
      <c r="J752" s="74" t="s">
        <v>2205</v>
      </c>
      <c r="K752" s="74" t="s">
        <v>1386</v>
      </c>
      <c r="L752" s="74" t="s">
        <v>9586</v>
      </c>
      <c r="M752" s="74" t="s">
        <v>9587</v>
      </c>
      <c r="N752" s="74" t="s">
        <v>7214</v>
      </c>
      <c r="O752" s="74" t="s">
        <v>7215</v>
      </c>
      <c r="P752" s="74" t="s">
        <v>8751</v>
      </c>
      <c r="Q752" s="74" t="s">
        <v>8699</v>
      </c>
      <c r="R752" s="74" t="s">
        <v>11228</v>
      </c>
    </row>
    <row r="753" spans="1:18" s="55" customFormat="1" ht="14.5" x14ac:dyDescent="0.35">
      <c r="A753" s="74" t="s">
        <v>6186</v>
      </c>
      <c r="B753" s="74" t="s">
        <v>6</v>
      </c>
      <c r="C753" s="74">
        <v>89784</v>
      </c>
      <c r="D753" s="76" t="s">
        <v>2400</v>
      </c>
      <c r="E753" s="74" t="s">
        <v>7515</v>
      </c>
      <c r="F753" s="74">
        <v>89785</v>
      </c>
      <c r="G753" s="77" t="s">
        <v>2401</v>
      </c>
      <c r="H753" s="74" t="s">
        <v>2402</v>
      </c>
      <c r="I753" s="75">
        <v>0.78306878306878192</v>
      </c>
      <c r="J753" s="74" t="s">
        <v>2401</v>
      </c>
      <c r="K753" s="74" t="s">
        <v>1600</v>
      </c>
      <c r="L753" s="74" t="s">
        <v>1601</v>
      </c>
      <c r="M753" s="74" t="s">
        <v>9588</v>
      </c>
      <c r="N753" s="74" t="s">
        <v>552</v>
      </c>
      <c r="O753" s="74" t="s">
        <v>541</v>
      </c>
      <c r="P753" s="74" t="s">
        <v>8702</v>
      </c>
      <c r="Q753" s="74" t="s">
        <v>8699</v>
      </c>
      <c r="R753" s="74" t="s">
        <v>11362</v>
      </c>
    </row>
    <row r="754" spans="1:18" s="55" customFormat="1" ht="14.5" x14ac:dyDescent="0.35">
      <c r="A754" s="74" t="s">
        <v>6198</v>
      </c>
      <c r="B754" s="74" t="s">
        <v>6</v>
      </c>
      <c r="C754" s="74">
        <v>90162</v>
      </c>
      <c r="D754" s="76" t="s">
        <v>2429</v>
      </c>
      <c r="E754" s="74" t="s">
        <v>7516</v>
      </c>
      <c r="F754" s="74">
        <v>90163</v>
      </c>
      <c r="G754" s="77" t="s">
        <v>2430</v>
      </c>
      <c r="H754" s="74" t="s">
        <v>2431</v>
      </c>
      <c r="I754" s="75">
        <v>0.71559633027522918</v>
      </c>
      <c r="J754" s="74" t="s">
        <v>2430</v>
      </c>
      <c r="K754" s="74" t="s">
        <v>1625</v>
      </c>
      <c r="L754" s="74" t="s">
        <v>1626</v>
      </c>
      <c r="M754" s="74" t="s">
        <v>6831</v>
      </c>
      <c r="N754" s="74" t="s">
        <v>1627</v>
      </c>
      <c r="O754" s="74" t="s">
        <v>1628</v>
      </c>
      <c r="P754" s="74" t="s">
        <v>8702</v>
      </c>
      <c r="Q754" s="74" t="s">
        <v>8699</v>
      </c>
      <c r="R754" s="74" t="s">
        <v>11371</v>
      </c>
    </row>
    <row r="755" spans="1:18" s="55" customFormat="1" ht="14.5" x14ac:dyDescent="0.35">
      <c r="A755" s="74" t="s">
        <v>6259</v>
      </c>
      <c r="B755" s="74" t="s">
        <v>6</v>
      </c>
      <c r="C755" s="74">
        <v>79983</v>
      </c>
      <c r="D755" s="76" t="s">
        <v>4303</v>
      </c>
      <c r="E755" s="74" t="s">
        <v>7456</v>
      </c>
      <c r="F755" s="74">
        <v>79507</v>
      </c>
      <c r="G755" s="77" t="s">
        <v>4304</v>
      </c>
      <c r="H755" s="74" t="s">
        <v>5210</v>
      </c>
      <c r="I755" s="75">
        <v>0.68713450292397493</v>
      </c>
      <c r="J755" s="74" t="s">
        <v>4304</v>
      </c>
      <c r="K755" s="74" t="s">
        <v>5328</v>
      </c>
      <c r="L755" s="74" t="s">
        <v>8976</v>
      </c>
      <c r="M755" s="74" t="s">
        <v>8977</v>
      </c>
      <c r="N755" s="74" t="s">
        <v>895</v>
      </c>
      <c r="O755" s="74" t="s">
        <v>896</v>
      </c>
      <c r="P755" s="74" t="s">
        <v>8751</v>
      </c>
      <c r="Q755" s="74" t="s">
        <v>8699</v>
      </c>
      <c r="R755" s="74" t="s">
        <v>11353</v>
      </c>
    </row>
    <row r="756" spans="1:18" s="55" customFormat="1" ht="14.5" x14ac:dyDescent="0.35">
      <c r="A756" s="74" t="s">
        <v>6177</v>
      </c>
      <c r="B756" s="74" t="s">
        <v>6</v>
      </c>
      <c r="C756" s="74">
        <v>88365</v>
      </c>
      <c r="D756" s="76" t="s">
        <v>2381</v>
      </c>
      <c r="E756" s="74" t="s">
        <v>7518</v>
      </c>
      <c r="F756" s="74">
        <v>88366</v>
      </c>
      <c r="G756" s="77" t="s">
        <v>2382</v>
      </c>
      <c r="H756" s="74" t="s">
        <v>5227</v>
      </c>
      <c r="I756" s="75">
        <v>0.85464098073555073</v>
      </c>
      <c r="J756" s="74" t="s">
        <v>2382</v>
      </c>
      <c r="K756" s="74" t="s">
        <v>57</v>
      </c>
      <c r="L756" s="74" t="s">
        <v>8976</v>
      </c>
      <c r="M756" s="74" t="s">
        <v>8977</v>
      </c>
      <c r="N756" s="74" t="s">
        <v>552</v>
      </c>
      <c r="O756" s="74" t="s">
        <v>541</v>
      </c>
      <c r="P756" s="74" t="s">
        <v>8751</v>
      </c>
      <c r="Q756" s="74" t="s">
        <v>8699</v>
      </c>
      <c r="R756" s="74" t="s">
        <v>11353</v>
      </c>
    </row>
    <row r="757" spans="1:18" s="55" customFormat="1" ht="14.5" x14ac:dyDescent="0.35">
      <c r="A757" s="74" t="s">
        <v>6184</v>
      </c>
      <c r="B757" s="74" t="s">
        <v>6</v>
      </c>
      <c r="C757" s="74">
        <v>89561</v>
      </c>
      <c r="D757" s="76" t="s">
        <v>2394</v>
      </c>
      <c r="E757" s="74" t="s">
        <v>7517</v>
      </c>
      <c r="F757" s="74">
        <v>89562</v>
      </c>
      <c r="G757" s="77" t="s">
        <v>2395</v>
      </c>
      <c r="H757" s="74" t="s">
        <v>2396</v>
      </c>
      <c r="I757" s="75">
        <v>0.87662337662337586</v>
      </c>
      <c r="J757" s="74" t="s">
        <v>2395</v>
      </c>
      <c r="K757" s="74" t="s">
        <v>566</v>
      </c>
      <c r="L757" s="74" t="s">
        <v>567</v>
      </c>
      <c r="M757" s="74" t="s">
        <v>6829</v>
      </c>
      <c r="N757" s="74" t="s">
        <v>568</v>
      </c>
      <c r="O757" s="74" t="s">
        <v>569</v>
      </c>
      <c r="P757" s="74" t="s">
        <v>8751</v>
      </c>
      <c r="Q757" s="74" t="s">
        <v>8699</v>
      </c>
      <c r="R757" s="74" t="s">
        <v>11361</v>
      </c>
    </row>
    <row r="758" spans="1:18" s="55" customFormat="1" ht="14.5" x14ac:dyDescent="0.35">
      <c r="A758" s="74" t="s">
        <v>6187</v>
      </c>
      <c r="B758" s="74" t="s">
        <v>6</v>
      </c>
      <c r="C758" s="74">
        <v>89786</v>
      </c>
      <c r="D758" s="76" t="s">
        <v>2403</v>
      </c>
      <c r="E758" s="74" t="s">
        <v>7520</v>
      </c>
      <c r="F758" s="74">
        <v>89787</v>
      </c>
      <c r="G758" s="77" t="s">
        <v>2404</v>
      </c>
      <c r="H758" s="74" t="s">
        <v>2405</v>
      </c>
      <c r="I758" s="75">
        <v>0.82317073170731603</v>
      </c>
      <c r="J758" s="74" t="s">
        <v>2404</v>
      </c>
      <c r="K758" s="74" t="s">
        <v>1602</v>
      </c>
      <c r="L758" s="74" t="s">
        <v>8976</v>
      </c>
      <c r="M758" s="74" t="s">
        <v>8977</v>
      </c>
      <c r="N758" s="74" t="s">
        <v>552</v>
      </c>
      <c r="O758" s="74" t="s">
        <v>541</v>
      </c>
      <c r="P758" s="74" t="s">
        <v>8751</v>
      </c>
      <c r="Q758" s="74" t="s">
        <v>8699</v>
      </c>
      <c r="R758" s="74" t="s">
        <v>11353</v>
      </c>
    </row>
    <row r="759" spans="1:18" s="55" customFormat="1" ht="14.5" x14ac:dyDescent="0.35">
      <c r="A759" s="74" t="s">
        <v>6235</v>
      </c>
      <c r="B759" s="74" t="s">
        <v>6</v>
      </c>
      <c r="C759" s="74">
        <v>79024</v>
      </c>
      <c r="D759" s="76" t="s">
        <v>4254</v>
      </c>
      <c r="E759" s="74" t="s">
        <v>4849</v>
      </c>
      <c r="F759" s="74">
        <v>79509</v>
      </c>
      <c r="G759" s="77" t="s">
        <v>4255</v>
      </c>
      <c r="H759" s="74" t="s">
        <v>5257</v>
      </c>
      <c r="I759" s="75">
        <v>0.93471337579617819</v>
      </c>
      <c r="J759" s="74" t="s">
        <v>4255</v>
      </c>
      <c r="K759" s="74" t="s">
        <v>796</v>
      </c>
      <c r="L759" s="74" t="s">
        <v>9589</v>
      </c>
      <c r="M759" s="74" t="s">
        <v>9590</v>
      </c>
      <c r="N759" s="74" t="s">
        <v>797</v>
      </c>
      <c r="O759" s="74" t="s">
        <v>798</v>
      </c>
      <c r="P759" s="74" t="s">
        <v>8751</v>
      </c>
      <c r="Q759" s="74" t="s">
        <v>8699</v>
      </c>
      <c r="R759" s="74" t="s">
        <v>11413</v>
      </c>
    </row>
    <row r="760" spans="1:18" s="55" customFormat="1" ht="14.5" x14ac:dyDescent="0.35">
      <c r="A760" s="74" t="s">
        <v>6261</v>
      </c>
      <c r="B760" s="74" t="s">
        <v>6</v>
      </c>
      <c r="C760" s="74">
        <v>79988</v>
      </c>
      <c r="D760" s="76" t="s">
        <v>4307</v>
      </c>
      <c r="E760" s="74" t="s">
        <v>7476</v>
      </c>
      <c r="F760" s="74">
        <v>79989</v>
      </c>
      <c r="G760" s="77" t="s">
        <v>4308</v>
      </c>
      <c r="H760" s="74" t="s">
        <v>5219</v>
      </c>
      <c r="I760" s="75">
        <v>0.92376681614349676</v>
      </c>
      <c r="J760" s="74" t="s">
        <v>4308</v>
      </c>
      <c r="K760" s="74" t="s">
        <v>897</v>
      </c>
      <c r="L760" s="74" t="s">
        <v>898</v>
      </c>
      <c r="M760" s="74" t="s">
        <v>6866</v>
      </c>
      <c r="N760" s="74" t="s">
        <v>797</v>
      </c>
      <c r="O760" s="74" t="s">
        <v>798</v>
      </c>
      <c r="P760" s="74" t="s">
        <v>8751</v>
      </c>
      <c r="Q760" s="74" t="s">
        <v>8699</v>
      </c>
      <c r="R760" s="74" t="s">
        <v>11402</v>
      </c>
    </row>
    <row r="761" spans="1:18" s="55" customFormat="1" ht="14.5" x14ac:dyDescent="0.35">
      <c r="A761" s="74" t="s">
        <v>6178</v>
      </c>
      <c r="B761" s="74" t="s">
        <v>6</v>
      </c>
      <c r="C761" s="74">
        <v>88367</v>
      </c>
      <c r="D761" s="76" t="s">
        <v>2383</v>
      </c>
      <c r="E761" s="74" t="s">
        <v>7519</v>
      </c>
      <c r="F761" s="74">
        <v>88368</v>
      </c>
      <c r="G761" s="77" t="s">
        <v>2384</v>
      </c>
      <c r="H761" s="74" t="s">
        <v>5228</v>
      </c>
      <c r="I761" s="75">
        <v>0.91807542262678765</v>
      </c>
      <c r="J761" s="74" t="s">
        <v>2384</v>
      </c>
      <c r="K761" s="74" t="s">
        <v>58</v>
      </c>
      <c r="L761" s="74" t="s">
        <v>9591</v>
      </c>
      <c r="M761" s="74" t="s">
        <v>9592</v>
      </c>
      <c r="N761" s="74" t="s">
        <v>553</v>
      </c>
      <c r="O761" s="74" t="s">
        <v>554</v>
      </c>
      <c r="P761" s="74" t="s">
        <v>8751</v>
      </c>
      <c r="Q761" s="74" t="s">
        <v>8699</v>
      </c>
      <c r="R761" s="74" t="s">
        <v>11357</v>
      </c>
    </row>
    <row r="762" spans="1:18" s="55" customFormat="1" ht="14.5" x14ac:dyDescent="0.35">
      <c r="A762" s="74" t="s">
        <v>6185</v>
      </c>
      <c r="B762" s="74" t="s">
        <v>6</v>
      </c>
      <c r="C762" s="74">
        <v>89563</v>
      </c>
      <c r="D762" s="76" t="s">
        <v>2397</v>
      </c>
      <c r="E762" s="74" t="s">
        <v>7521</v>
      </c>
      <c r="F762" s="74">
        <v>89564</v>
      </c>
      <c r="G762" s="77" t="s">
        <v>2398</v>
      </c>
      <c r="H762" s="74" t="s">
        <v>2399</v>
      </c>
      <c r="I762" s="75">
        <v>0.92050209205020872</v>
      </c>
      <c r="J762" s="74" t="s">
        <v>2398</v>
      </c>
      <c r="K762" s="74" t="s">
        <v>570</v>
      </c>
      <c r="L762" s="74" t="s">
        <v>9591</v>
      </c>
      <c r="M762" s="74" t="s">
        <v>9592</v>
      </c>
      <c r="N762" s="74" t="s">
        <v>553</v>
      </c>
      <c r="O762" s="74" t="s">
        <v>554</v>
      </c>
      <c r="P762" s="74" t="s">
        <v>8751</v>
      </c>
      <c r="Q762" s="74" t="s">
        <v>8699</v>
      </c>
      <c r="R762" s="74" t="s">
        <v>11357</v>
      </c>
    </row>
    <row r="763" spans="1:18" s="55" customFormat="1" ht="14.5" x14ac:dyDescent="0.35">
      <c r="A763" s="74" t="s">
        <v>6174</v>
      </c>
      <c r="B763" s="74" t="s">
        <v>6</v>
      </c>
      <c r="C763" s="74">
        <v>87401</v>
      </c>
      <c r="D763" s="76" t="s">
        <v>2375</v>
      </c>
      <c r="E763" s="74" t="s">
        <v>7491</v>
      </c>
      <c r="F763" s="74">
        <v>87402</v>
      </c>
      <c r="G763" s="77" t="s">
        <v>2376</v>
      </c>
      <c r="H763" s="74" t="s">
        <v>5222</v>
      </c>
      <c r="I763" s="75">
        <v>0.57379518072289093</v>
      </c>
      <c r="J763" s="74" t="s">
        <v>2376</v>
      </c>
      <c r="K763" s="74" t="s">
        <v>5329</v>
      </c>
      <c r="L763" s="74" t="s">
        <v>8976</v>
      </c>
      <c r="M763" s="74" t="s">
        <v>8977</v>
      </c>
      <c r="N763" s="74" t="s">
        <v>545</v>
      </c>
      <c r="O763" s="74" t="s">
        <v>546</v>
      </c>
      <c r="P763" s="74" t="s">
        <v>8751</v>
      </c>
      <c r="Q763" s="74" t="s">
        <v>8699</v>
      </c>
      <c r="R763" s="74" t="s">
        <v>11353</v>
      </c>
    </row>
    <row r="764" spans="1:18" s="55" customFormat="1" ht="14.5" x14ac:dyDescent="0.35">
      <c r="A764" s="74" t="s">
        <v>6179</v>
      </c>
      <c r="B764" s="74" t="s">
        <v>6</v>
      </c>
      <c r="C764" s="74">
        <v>88369</v>
      </c>
      <c r="D764" s="76" t="s">
        <v>2385</v>
      </c>
      <c r="E764" s="74" t="s">
        <v>7523</v>
      </c>
      <c r="F764" s="74">
        <v>88370</v>
      </c>
      <c r="G764" s="77" t="s">
        <v>2386</v>
      </c>
      <c r="H764" s="74" t="s">
        <v>5230</v>
      </c>
      <c r="I764" s="75">
        <v>0.52100840336134302</v>
      </c>
      <c r="J764" s="74" t="s">
        <v>2386</v>
      </c>
      <c r="K764" s="74" t="s">
        <v>59</v>
      </c>
      <c r="L764" s="74" t="s">
        <v>8976</v>
      </c>
      <c r="M764" s="74" t="s">
        <v>8977</v>
      </c>
      <c r="N764" s="74" t="s">
        <v>552</v>
      </c>
      <c r="O764" s="74" t="s">
        <v>541</v>
      </c>
      <c r="P764" s="74" t="s">
        <v>8751</v>
      </c>
      <c r="Q764" s="74" t="s">
        <v>8699</v>
      </c>
      <c r="R764" s="74" t="s">
        <v>11353</v>
      </c>
    </row>
    <row r="765" spans="1:18" s="55" customFormat="1" ht="14.5" x14ac:dyDescent="0.35">
      <c r="A765" s="74" t="s">
        <v>6193</v>
      </c>
      <c r="B765" s="74" t="s">
        <v>6</v>
      </c>
      <c r="C765" s="74">
        <v>90034</v>
      </c>
      <c r="D765" s="76" t="s">
        <v>2415</v>
      </c>
      <c r="E765" s="74" t="s">
        <v>7525</v>
      </c>
      <c r="F765" s="74">
        <v>90035</v>
      </c>
      <c r="G765" s="77" t="s">
        <v>2416</v>
      </c>
      <c r="H765" s="74" t="s">
        <v>2417</v>
      </c>
      <c r="I765" s="75">
        <v>0.60100166944908107</v>
      </c>
      <c r="J765" s="74" t="s">
        <v>2416</v>
      </c>
      <c r="K765" s="74" t="s">
        <v>1611</v>
      </c>
      <c r="L765" s="74" t="s">
        <v>9593</v>
      </c>
      <c r="M765" s="74" t="s">
        <v>9594</v>
      </c>
      <c r="N765" s="74" t="s">
        <v>1327</v>
      </c>
      <c r="O765" s="74" t="s">
        <v>1327</v>
      </c>
      <c r="P765" s="74" t="s">
        <v>8713</v>
      </c>
      <c r="Q765" s="74" t="s">
        <v>8699</v>
      </c>
      <c r="R765" s="74" t="s">
        <v>11366</v>
      </c>
    </row>
    <row r="766" spans="1:18" s="55" customFormat="1" ht="14.5" x14ac:dyDescent="0.35">
      <c r="A766" s="74" t="s">
        <v>6188</v>
      </c>
      <c r="B766" s="74" t="s">
        <v>6</v>
      </c>
      <c r="C766" s="74">
        <v>89788</v>
      </c>
      <c r="D766" s="76" t="s">
        <v>2406</v>
      </c>
      <c r="E766" s="74" t="s">
        <v>7526</v>
      </c>
      <c r="F766" s="74">
        <v>89789</v>
      </c>
      <c r="G766" s="77" t="s">
        <v>2407</v>
      </c>
      <c r="H766" s="74" t="s">
        <v>2408</v>
      </c>
      <c r="I766" s="75">
        <v>0.52336448598130803</v>
      </c>
      <c r="J766" s="74" t="s">
        <v>2407</v>
      </c>
      <c r="K766" s="74" t="s">
        <v>1603</v>
      </c>
      <c r="L766" s="74" t="s">
        <v>9595</v>
      </c>
      <c r="M766" s="74" t="s">
        <v>9596</v>
      </c>
      <c r="N766" s="74" t="s">
        <v>7842</v>
      </c>
      <c r="O766" s="74" t="s">
        <v>7843</v>
      </c>
      <c r="P766" s="74" t="s">
        <v>10563</v>
      </c>
      <c r="Q766" s="74" t="s">
        <v>8699</v>
      </c>
      <c r="R766" s="74" t="s">
        <v>11363</v>
      </c>
    </row>
    <row r="767" spans="1:18" s="55" customFormat="1" ht="14.5" x14ac:dyDescent="0.35">
      <c r="A767" s="74" t="s">
        <v>6189</v>
      </c>
      <c r="B767" s="74" t="s">
        <v>6</v>
      </c>
      <c r="C767" s="74">
        <v>89790</v>
      </c>
      <c r="D767" s="76" t="s">
        <v>2409</v>
      </c>
      <c r="E767" s="74" t="s">
        <v>7527</v>
      </c>
      <c r="F767" s="74">
        <v>89791</v>
      </c>
      <c r="G767" s="77" t="s">
        <v>2410</v>
      </c>
      <c r="H767" s="74" t="s">
        <v>2411</v>
      </c>
      <c r="I767" s="75">
        <v>0.32069970845480988</v>
      </c>
      <c r="J767" s="74" t="s">
        <v>2410</v>
      </c>
      <c r="K767" s="74" t="s">
        <v>1604</v>
      </c>
      <c r="L767" s="74" t="s">
        <v>8976</v>
      </c>
      <c r="M767" s="74" t="s">
        <v>8977</v>
      </c>
      <c r="N767" s="74" t="s">
        <v>552</v>
      </c>
      <c r="O767" s="74" t="s">
        <v>541</v>
      </c>
      <c r="P767" s="74" t="s">
        <v>8751</v>
      </c>
      <c r="Q767" s="74" t="s">
        <v>8699</v>
      </c>
      <c r="R767" s="74" t="s">
        <v>11353</v>
      </c>
    </row>
    <row r="768" spans="1:18" s="55" customFormat="1" ht="14.5" x14ac:dyDescent="0.35">
      <c r="A768" s="74" t="s">
        <v>6173</v>
      </c>
      <c r="B768" s="74" t="s">
        <v>6</v>
      </c>
      <c r="C768" s="74">
        <v>87399</v>
      </c>
      <c r="D768" s="76" t="s">
        <v>2373</v>
      </c>
      <c r="E768" s="74" t="s">
        <v>7560</v>
      </c>
      <c r="F768" s="74">
        <v>87400</v>
      </c>
      <c r="G768" s="77" t="s">
        <v>2374</v>
      </c>
      <c r="H768" s="74" t="s">
        <v>5266</v>
      </c>
      <c r="I768" s="75">
        <v>0.22755227552275498</v>
      </c>
      <c r="J768" s="74" t="s">
        <v>2374</v>
      </c>
      <c r="K768" s="74" t="s">
        <v>542</v>
      </c>
      <c r="L768" s="74" t="s">
        <v>9597</v>
      </c>
      <c r="M768" s="74" t="s">
        <v>9598</v>
      </c>
      <c r="N768" s="74" t="s">
        <v>543</v>
      </c>
      <c r="O768" s="74" t="s">
        <v>544</v>
      </c>
      <c r="P768" s="74" t="s">
        <v>8763</v>
      </c>
      <c r="Q768" s="74" t="s">
        <v>8699</v>
      </c>
      <c r="R768" s="74" t="s">
        <v>11354</v>
      </c>
    </row>
    <row r="769" spans="1:18" s="55" customFormat="1" ht="14.5" x14ac:dyDescent="0.35">
      <c r="A769" s="74" t="s">
        <v>6197</v>
      </c>
      <c r="B769" s="74" t="s">
        <v>6</v>
      </c>
      <c r="C769" s="74">
        <v>90160</v>
      </c>
      <c r="D769" s="76" t="s">
        <v>2426</v>
      </c>
      <c r="E769" s="74" t="s">
        <v>7528</v>
      </c>
      <c r="F769" s="74">
        <v>90161</v>
      </c>
      <c r="G769" s="77" t="s">
        <v>2427</v>
      </c>
      <c r="H769" s="74" t="s">
        <v>2428</v>
      </c>
      <c r="I769" s="75">
        <v>0.609374999999999</v>
      </c>
      <c r="J769" s="74" t="s">
        <v>2427</v>
      </c>
      <c r="K769" s="74" t="s">
        <v>1622</v>
      </c>
      <c r="L769" s="74" t="s">
        <v>9595</v>
      </c>
      <c r="M769" s="74" t="s">
        <v>9596</v>
      </c>
      <c r="N769" s="74" t="s">
        <v>1623</v>
      </c>
      <c r="O769" s="74" t="s">
        <v>1624</v>
      </c>
      <c r="P769" s="74" t="s">
        <v>10563</v>
      </c>
      <c r="Q769" s="74" t="s">
        <v>8699</v>
      </c>
      <c r="R769" s="74" t="s">
        <v>11363</v>
      </c>
    </row>
    <row r="770" spans="1:18" s="55" customFormat="1" ht="14.5" x14ac:dyDescent="0.35">
      <c r="A770" s="74" t="s">
        <v>6180</v>
      </c>
      <c r="B770" s="74" t="s">
        <v>6</v>
      </c>
      <c r="C770" s="74">
        <v>88372</v>
      </c>
      <c r="D770" s="76" t="s">
        <v>2387</v>
      </c>
      <c r="E770" s="74" t="s">
        <v>7524</v>
      </c>
      <c r="F770" s="74">
        <v>88373</v>
      </c>
      <c r="G770" s="77" t="s">
        <v>2388</v>
      </c>
      <c r="H770" s="74" t="s">
        <v>5231</v>
      </c>
      <c r="I770" s="75">
        <v>0.32637075718015607</v>
      </c>
      <c r="J770" s="74" t="s">
        <v>2388</v>
      </c>
      <c r="K770" s="74" t="s">
        <v>60</v>
      </c>
      <c r="L770" s="74" t="s">
        <v>8976</v>
      </c>
      <c r="M770" s="74" t="s">
        <v>8977</v>
      </c>
      <c r="N770" s="74" t="s">
        <v>543</v>
      </c>
      <c r="O770" s="74" t="s">
        <v>544</v>
      </c>
      <c r="P770" s="74" t="s">
        <v>8751</v>
      </c>
      <c r="Q770" s="74" t="s">
        <v>8699</v>
      </c>
      <c r="R770" s="74" t="s">
        <v>11353</v>
      </c>
    </row>
    <row r="771" spans="1:18" s="55" customFormat="1" ht="14.5" x14ac:dyDescent="0.35">
      <c r="A771" s="74" t="s">
        <v>6181</v>
      </c>
      <c r="B771" s="74" t="s">
        <v>6</v>
      </c>
      <c r="C771" s="74">
        <v>88374</v>
      </c>
      <c r="D771" s="76" t="s">
        <v>2389</v>
      </c>
      <c r="E771" s="74" t="s">
        <v>7522</v>
      </c>
      <c r="F771" s="74">
        <v>88375</v>
      </c>
      <c r="G771" s="77" t="s">
        <v>2390</v>
      </c>
      <c r="H771" s="74" t="s">
        <v>5229</v>
      </c>
      <c r="I771" s="75">
        <v>0</v>
      </c>
      <c r="J771" s="74" t="s">
        <v>2390</v>
      </c>
      <c r="K771" s="74" t="s">
        <v>61</v>
      </c>
      <c r="L771" s="74" t="s">
        <v>555</v>
      </c>
      <c r="M771" s="74" t="s">
        <v>6845</v>
      </c>
      <c r="N771" s="74" t="s">
        <v>556</v>
      </c>
      <c r="O771" s="74" t="s">
        <v>557</v>
      </c>
      <c r="P771" s="74" t="s">
        <v>8765</v>
      </c>
      <c r="Q771" s="74" t="s">
        <v>8699</v>
      </c>
      <c r="R771" s="74" t="s">
        <v>11057</v>
      </c>
    </row>
    <row r="772" spans="1:18" s="55" customFormat="1" ht="14.5" x14ac:dyDescent="0.35">
      <c r="A772" s="74" t="s">
        <v>6243</v>
      </c>
      <c r="B772" s="74" t="s">
        <v>6</v>
      </c>
      <c r="C772" s="74">
        <v>79497</v>
      </c>
      <c r="D772" s="76" t="s">
        <v>4273</v>
      </c>
      <c r="E772" s="74" t="s">
        <v>7589</v>
      </c>
      <c r="F772" s="74">
        <v>79508</v>
      </c>
      <c r="G772" s="77" t="s">
        <v>4274</v>
      </c>
      <c r="H772" s="74" t="s">
        <v>5290</v>
      </c>
      <c r="I772" s="75">
        <v>0.35428571428571382</v>
      </c>
      <c r="J772" s="74" t="s">
        <v>4274</v>
      </c>
      <c r="K772" s="74" t="s">
        <v>5330</v>
      </c>
      <c r="L772" s="74" t="s">
        <v>9599</v>
      </c>
      <c r="M772" s="74" t="s">
        <v>9600</v>
      </c>
      <c r="N772" s="74" t="s">
        <v>265</v>
      </c>
      <c r="O772" s="74" t="s">
        <v>266</v>
      </c>
      <c r="P772" s="74" t="s">
        <v>8722</v>
      </c>
      <c r="Q772" s="74" t="s">
        <v>8699</v>
      </c>
      <c r="R772" s="74" t="s">
        <v>11422</v>
      </c>
    </row>
    <row r="773" spans="1:18" s="55" customFormat="1" ht="14.5" x14ac:dyDescent="0.35">
      <c r="A773" s="74" t="s">
        <v>6260</v>
      </c>
      <c r="B773" s="74" t="s">
        <v>6</v>
      </c>
      <c r="C773" s="74">
        <v>79990</v>
      </c>
      <c r="D773" s="76" t="s">
        <v>4305</v>
      </c>
      <c r="E773" s="74" t="s">
        <v>7590</v>
      </c>
      <c r="F773" s="74">
        <v>79991</v>
      </c>
      <c r="G773" s="77" t="s">
        <v>4306</v>
      </c>
      <c r="H773" s="74" t="s">
        <v>5291</v>
      </c>
      <c r="I773" s="75">
        <v>0.29885057471264281</v>
      </c>
      <c r="J773" s="74" t="s">
        <v>4306</v>
      </c>
      <c r="K773" s="74" t="s">
        <v>5331</v>
      </c>
      <c r="L773" s="74" t="s">
        <v>9599</v>
      </c>
      <c r="M773" s="74" t="s">
        <v>9600</v>
      </c>
      <c r="N773" s="74" t="s">
        <v>265</v>
      </c>
      <c r="O773" s="74" t="s">
        <v>266</v>
      </c>
      <c r="P773" s="74" t="s">
        <v>8722</v>
      </c>
      <c r="Q773" s="74" t="s">
        <v>8699</v>
      </c>
      <c r="R773" s="74" t="s">
        <v>11422</v>
      </c>
    </row>
    <row r="774" spans="1:18" s="55" customFormat="1" ht="14.5" x14ac:dyDescent="0.35">
      <c r="A774" s="74" t="s">
        <v>6732</v>
      </c>
      <c r="B774" s="74" t="s">
        <v>12</v>
      </c>
      <c r="C774" s="74">
        <v>80085</v>
      </c>
      <c r="D774" s="76" t="s">
        <v>1291</v>
      </c>
      <c r="E774" s="74" t="s">
        <v>4460</v>
      </c>
      <c r="F774" s="74">
        <v>80086</v>
      </c>
      <c r="G774" s="77" t="s">
        <v>1292</v>
      </c>
      <c r="H774" s="74" t="s">
        <v>4460</v>
      </c>
      <c r="I774" s="75">
        <v>0.585365853658536</v>
      </c>
      <c r="J774" s="74"/>
      <c r="K774" s="74"/>
      <c r="L774" s="74"/>
      <c r="M774" s="74"/>
      <c r="N774" s="74"/>
      <c r="O774" s="74"/>
      <c r="P774" s="74"/>
      <c r="Q774" s="74"/>
      <c r="R774" s="74"/>
    </row>
    <row r="775" spans="1:18" s="55" customFormat="1" ht="14.5" x14ac:dyDescent="0.35">
      <c r="A775" s="74" t="s">
        <v>5973</v>
      </c>
      <c r="B775" s="74" t="s">
        <v>6</v>
      </c>
      <c r="C775" s="74">
        <v>4269</v>
      </c>
      <c r="D775" s="76" t="s">
        <v>4083</v>
      </c>
      <c r="E775" s="74" t="s">
        <v>2907</v>
      </c>
      <c r="F775" s="74">
        <v>90341</v>
      </c>
      <c r="G775" s="77" t="s">
        <v>4088</v>
      </c>
      <c r="H775" s="74" t="s">
        <v>5084</v>
      </c>
      <c r="I775" s="75">
        <v>0</v>
      </c>
      <c r="J775" s="74" t="s">
        <v>4088</v>
      </c>
      <c r="K775" s="74" t="s">
        <v>417</v>
      </c>
      <c r="L775" s="74" t="s">
        <v>9029</v>
      </c>
      <c r="M775" s="74" t="s">
        <v>9030</v>
      </c>
      <c r="N775" s="74" t="s">
        <v>1327</v>
      </c>
      <c r="O775" s="74" t="s">
        <v>1327</v>
      </c>
      <c r="P775" s="74" t="s">
        <v>8706</v>
      </c>
      <c r="Q775" s="74" t="s">
        <v>8699</v>
      </c>
      <c r="R775" s="74" t="s">
        <v>11159</v>
      </c>
    </row>
    <row r="776" spans="1:18" s="55" customFormat="1" ht="14.5" x14ac:dyDescent="0.35">
      <c r="A776" s="74" t="s">
        <v>7690</v>
      </c>
      <c r="B776" s="74" t="s">
        <v>6</v>
      </c>
      <c r="C776" s="74">
        <v>91326</v>
      </c>
      <c r="D776" s="76" t="s">
        <v>6964</v>
      </c>
      <c r="E776" s="74" t="s">
        <v>7603</v>
      </c>
      <c r="F776" s="74">
        <v>92230</v>
      </c>
      <c r="G776" s="77" t="s">
        <v>7428</v>
      </c>
      <c r="H776" s="74" t="s">
        <v>7603</v>
      </c>
      <c r="I776" s="75">
        <v>0.48203592814371204</v>
      </c>
      <c r="J776" s="74" t="s">
        <v>7428</v>
      </c>
      <c r="K776" s="74" t="s">
        <v>6898</v>
      </c>
      <c r="L776" s="74" t="s">
        <v>9601</v>
      </c>
      <c r="M776" s="74" t="s">
        <v>9602</v>
      </c>
      <c r="N776" s="74" t="s">
        <v>7216</v>
      </c>
      <c r="O776" s="74" t="s">
        <v>1327</v>
      </c>
      <c r="P776" s="74" t="s">
        <v>8725</v>
      </c>
      <c r="Q776" s="74" t="s">
        <v>8699</v>
      </c>
      <c r="R776" s="74" t="s">
        <v>11327</v>
      </c>
    </row>
    <row r="777" spans="1:18" s="55" customFormat="1" ht="14.5" x14ac:dyDescent="0.35">
      <c r="A777" s="74" t="s">
        <v>6107</v>
      </c>
      <c r="B777" s="74" t="s">
        <v>6</v>
      </c>
      <c r="C777" s="74">
        <v>4285</v>
      </c>
      <c r="D777" s="76" t="s">
        <v>2274</v>
      </c>
      <c r="E777" s="74" t="s">
        <v>4554</v>
      </c>
      <c r="F777" s="74">
        <v>5434</v>
      </c>
      <c r="G777" s="77" t="s">
        <v>2283</v>
      </c>
      <c r="H777" s="74" t="s">
        <v>4559</v>
      </c>
      <c r="I777" s="75">
        <v>0.69311926605504548</v>
      </c>
      <c r="J777" s="74" t="s">
        <v>2283</v>
      </c>
      <c r="K777" s="74" t="s">
        <v>1511</v>
      </c>
      <c r="L777" s="74" t="s">
        <v>9603</v>
      </c>
      <c r="M777" s="74" t="s">
        <v>9604</v>
      </c>
      <c r="N777" s="74" t="s">
        <v>7217</v>
      </c>
      <c r="O777" s="74" t="s">
        <v>7218</v>
      </c>
      <c r="P777" s="74" t="s">
        <v>8723</v>
      </c>
      <c r="Q777" s="74" t="s">
        <v>8699</v>
      </c>
      <c r="R777" s="74" t="s">
        <v>11290</v>
      </c>
    </row>
    <row r="778" spans="1:18" s="55" customFormat="1" ht="14.5" x14ac:dyDescent="0.35">
      <c r="A778" s="74" t="s">
        <v>5718</v>
      </c>
      <c r="B778" s="74" t="s">
        <v>6</v>
      </c>
      <c r="C778" s="74">
        <v>4241</v>
      </c>
      <c r="D778" s="76" t="s">
        <v>3782</v>
      </c>
      <c r="E778" s="74" t="s">
        <v>2833</v>
      </c>
      <c r="F778" s="74">
        <v>5086</v>
      </c>
      <c r="G778" s="77" t="s">
        <v>3791</v>
      </c>
      <c r="H778" s="74" t="s">
        <v>2850</v>
      </c>
      <c r="I778" s="75">
        <v>0.74548440065681298</v>
      </c>
      <c r="J778" s="74" t="s">
        <v>3791</v>
      </c>
      <c r="K778" s="74" t="s">
        <v>2021</v>
      </c>
      <c r="L778" s="74" t="s">
        <v>9605</v>
      </c>
      <c r="M778" s="74" t="s">
        <v>9606</v>
      </c>
      <c r="N778" s="74" t="s">
        <v>2022</v>
      </c>
      <c r="O778" s="74" t="s">
        <v>1327</v>
      </c>
      <c r="P778" s="74" t="s">
        <v>8751</v>
      </c>
      <c r="Q778" s="74" t="s">
        <v>8699</v>
      </c>
      <c r="R778" s="74" t="s">
        <v>10875</v>
      </c>
    </row>
    <row r="779" spans="1:18" s="55" customFormat="1" ht="14.5" x14ac:dyDescent="0.35">
      <c r="A779" s="74" t="s">
        <v>11534</v>
      </c>
      <c r="B779" s="74" t="s">
        <v>8</v>
      </c>
      <c r="C779" s="74">
        <v>4412</v>
      </c>
      <c r="D779" s="76" t="s">
        <v>2741</v>
      </c>
      <c r="E779" s="74" t="s">
        <v>6754</v>
      </c>
      <c r="F779" s="74">
        <v>5844</v>
      </c>
      <c r="G779" s="77" t="s">
        <v>2742</v>
      </c>
      <c r="H779" s="74" t="s">
        <v>10506</v>
      </c>
      <c r="I779" s="75">
        <v>0</v>
      </c>
      <c r="J779" s="74"/>
      <c r="K779" s="74"/>
      <c r="L779" s="74"/>
      <c r="M779" s="74"/>
      <c r="N779" s="74"/>
      <c r="O779" s="74"/>
      <c r="P779" s="74"/>
      <c r="Q779" s="74"/>
      <c r="R779" s="74"/>
    </row>
    <row r="780" spans="1:18" s="55" customFormat="1" ht="14.5" x14ac:dyDescent="0.35">
      <c r="A780" s="74" t="s">
        <v>6318</v>
      </c>
      <c r="B780" s="74" t="s">
        <v>4211</v>
      </c>
      <c r="C780" s="74">
        <v>4389</v>
      </c>
      <c r="D780" s="76" t="s">
        <v>4390</v>
      </c>
      <c r="E780" s="74" t="s">
        <v>4595</v>
      </c>
      <c r="F780" s="74">
        <v>79377</v>
      </c>
      <c r="G780" s="77" t="s">
        <v>4393</v>
      </c>
      <c r="H780" s="74" t="s">
        <v>4599</v>
      </c>
      <c r="I780" s="75">
        <v>0</v>
      </c>
      <c r="J780" s="74" t="s">
        <v>4393</v>
      </c>
      <c r="K780" s="74" t="s">
        <v>122</v>
      </c>
      <c r="L780" s="74" t="s">
        <v>123</v>
      </c>
      <c r="M780" s="74" t="s">
        <v>9564</v>
      </c>
      <c r="N780" s="74" t="s">
        <v>1327</v>
      </c>
      <c r="O780" s="74" t="s">
        <v>1327</v>
      </c>
      <c r="P780" s="74" t="s">
        <v>8730</v>
      </c>
      <c r="Q780" s="74" t="s">
        <v>8699</v>
      </c>
      <c r="R780" s="74" t="s">
        <v>11487</v>
      </c>
    </row>
    <row r="781" spans="1:18" s="55" customFormat="1" ht="14.5" x14ac:dyDescent="0.35">
      <c r="A781" s="74" t="s">
        <v>5692</v>
      </c>
      <c r="B781" s="74" t="s">
        <v>6</v>
      </c>
      <c r="C781" s="74">
        <v>4240</v>
      </c>
      <c r="D781" s="76" t="s">
        <v>3741</v>
      </c>
      <c r="E781" s="74" t="s">
        <v>5144</v>
      </c>
      <c r="F781" s="74">
        <v>5062</v>
      </c>
      <c r="G781" s="77" t="s">
        <v>3762</v>
      </c>
      <c r="H781" s="74" t="s">
        <v>5155</v>
      </c>
      <c r="I781" s="75">
        <v>0.41552511415525112</v>
      </c>
      <c r="J781" s="74" t="s">
        <v>3762</v>
      </c>
      <c r="K781" s="74" t="s">
        <v>769</v>
      </c>
      <c r="L781" s="74" t="s">
        <v>9607</v>
      </c>
      <c r="M781" s="74" t="s">
        <v>9608</v>
      </c>
      <c r="N781" s="74" t="s">
        <v>1327</v>
      </c>
      <c r="O781" s="74" t="s">
        <v>1327</v>
      </c>
      <c r="P781" s="74" t="s">
        <v>8751</v>
      </c>
      <c r="Q781" s="74" t="s">
        <v>8699</v>
      </c>
      <c r="R781" s="74" t="s">
        <v>10842</v>
      </c>
    </row>
    <row r="782" spans="1:18" s="55" customFormat="1" ht="14.5" x14ac:dyDescent="0.35">
      <c r="A782" s="74" t="s">
        <v>6227</v>
      </c>
      <c r="B782" s="74" t="s">
        <v>6</v>
      </c>
      <c r="C782" s="74">
        <v>5174</v>
      </c>
      <c r="D782" s="76" t="s">
        <v>4240</v>
      </c>
      <c r="E782" s="74" t="s">
        <v>3300</v>
      </c>
      <c r="F782" s="74">
        <v>10811</v>
      </c>
      <c r="G782" s="77" t="s">
        <v>4241</v>
      </c>
      <c r="H782" s="74" t="s">
        <v>3301</v>
      </c>
      <c r="I782" s="75">
        <v>0.74418604651162767</v>
      </c>
      <c r="J782" s="74" t="s">
        <v>4241</v>
      </c>
      <c r="K782" s="74" t="s">
        <v>775</v>
      </c>
      <c r="L782" s="74" t="s">
        <v>9610</v>
      </c>
      <c r="M782" s="74" t="s">
        <v>9611</v>
      </c>
      <c r="N782" s="74" t="s">
        <v>773</v>
      </c>
      <c r="O782" s="74" t="s">
        <v>774</v>
      </c>
      <c r="P782" s="74" t="s">
        <v>8765</v>
      </c>
      <c r="Q782" s="74" t="s">
        <v>8699</v>
      </c>
      <c r="R782" s="74" t="s">
        <v>11405</v>
      </c>
    </row>
    <row r="783" spans="1:18" s="55" customFormat="1" ht="14.5" x14ac:dyDescent="0.35">
      <c r="A783" s="74" t="s">
        <v>7026</v>
      </c>
      <c r="B783" s="74" t="s">
        <v>8</v>
      </c>
      <c r="C783" s="74">
        <v>91899</v>
      </c>
      <c r="D783" s="76" t="s">
        <v>6985</v>
      </c>
      <c r="E783" s="74" t="s">
        <v>6785</v>
      </c>
      <c r="F783" s="74">
        <v>91900</v>
      </c>
      <c r="G783" s="77" t="s">
        <v>6986</v>
      </c>
      <c r="H783" s="74" t="s">
        <v>6786</v>
      </c>
      <c r="I783" s="75">
        <v>0.33870967741935398</v>
      </c>
      <c r="J783" s="74"/>
      <c r="K783" s="74"/>
      <c r="L783" s="74"/>
      <c r="M783" s="74"/>
      <c r="N783" s="74"/>
      <c r="O783" s="74"/>
      <c r="P783" s="74"/>
      <c r="Q783" s="74"/>
      <c r="R783" s="74"/>
    </row>
    <row r="784" spans="1:18" s="55" customFormat="1" ht="14.5" x14ac:dyDescent="0.35">
      <c r="A784" s="74" t="s">
        <v>5602</v>
      </c>
      <c r="B784" s="74" t="s">
        <v>6</v>
      </c>
      <c r="C784" s="74">
        <v>4237</v>
      </c>
      <c r="D784" s="76" t="s">
        <v>3660</v>
      </c>
      <c r="E784" s="74" t="s">
        <v>4667</v>
      </c>
      <c r="F784" s="74">
        <v>4990</v>
      </c>
      <c r="G784" s="77" t="s">
        <v>3662</v>
      </c>
      <c r="H784" s="74" t="s">
        <v>2939</v>
      </c>
      <c r="I784" s="75">
        <v>0.75809935205183543</v>
      </c>
      <c r="J784" s="74" t="s">
        <v>3662</v>
      </c>
      <c r="K784" s="74" t="s">
        <v>613</v>
      </c>
      <c r="L784" s="74" t="s">
        <v>9612</v>
      </c>
      <c r="M784" s="74" t="s">
        <v>9613</v>
      </c>
      <c r="N784" s="74" t="s">
        <v>614</v>
      </c>
      <c r="O784" s="74" t="s">
        <v>615</v>
      </c>
      <c r="P784" s="74" t="s">
        <v>8750</v>
      </c>
      <c r="Q784" s="74" t="s">
        <v>8699</v>
      </c>
      <c r="R784" s="74" t="s">
        <v>10746</v>
      </c>
    </row>
    <row r="785" spans="1:18" s="55" customFormat="1" ht="14.5" x14ac:dyDescent="0.35">
      <c r="A785" s="74" t="s">
        <v>5768</v>
      </c>
      <c r="B785" s="74" t="s">
        <v>6</v>
      </c>
      <c r="C785" s="74">
        <v>4242</v>
      </c>
      <c r="D785" s="76" t="s">
        <v>3816</v>
      </c>
      <c r="E785" s="74" t="s">
        <v>6761</v>
      </c>
      <c r="F785" s="74">
        <v>89590</v>
      </c>
      <c r="G785" s="77" t="s">
        <v>3846</v>
      </c>
      <c r="H785" s="74" t="s">
        <v>4692</v>
      </c>
      <c r="I785" s="75">
        <v>8.5743801652892498E-2</v>
      </c>
      <c r="J785" s="74" t="s">
        <v>3846</v>
      </c>
      <c r="K785" s="74" t="s">
        <v>2115</v>
      </c>
      <c r="L785" s="74" t="s">
        <v>9614</v>
      </c>
      <c r="M785" s="74" t="s">
        <v>9615</v>
      </c>
      <c r="N785" s="74" t="s">
        <v>2116</v>
      </c>
      <c r="O785" s="74" t="s">
        <v>2117</v>
      </c>
      <c r="P785" s="74" t="s">
        <v>8709</v>
      </c>
      <c r="Q785" s="74" t="s">
        <v>8699</v>
      </c>
      <c r="R785" s="74" t="s">
        <v>10927</v>
      </c>
    </row>
    <row r="786" spans="1:18" s="55" customFormat="1" ht="14.5" x14ac:dyDescent="0.35">
      <c r="A786" s="74" t="s">
        <v>6377</v>
      </c>
      <c r="B786" s="74" t="s">
        <v>8</v>
      </c>
      <c r="C786" s="74">
        <v>4403</v>
      </c>
      <c r="D786" s="76" t="s">
        <v>2562</v>
      </c>
      <c r="E786" s="74" t="s">
        <v>4962</v>
      </c>
      <c r="F786" s="74">
        <v>5677</v>
      </c>
      <c r="G786" s="77" t="s">
        <v>2579</v>
      </c>
      <c r="H786" s="74" t="s">
        <v>3427</v>
      </c>
      <c r="I786" s="75">
        <v>0.8146718146718136</v>
      </c>
      <c r="J786" s="74"/>
      <c r="K786" s="74"/>
      <c r="L786" s="74"/>
      <c r="M786" s="74"/>
      <c r="N786" s="74"/>
      <c r="O786" s="74"/>
      <c r="P786" s="74"/>
      <c r="Q786" s="74"/>
      <c r="R786" s="74"/>
    </row>
    <row r="787" spans="1:18" s="55" customFormat="1" ht="14.5" x14ac:dyDescent="0.35">
      <c r="A787" s="74" t="s">
        <v>8126</v>
      </c>
      <c r="B787" s="74" t="s">
        <v>6</v>
      </c>
      <c r="C787" s="74">
        <v>4279</v>
      </c>
      <c r="D787" s="76" t="s">
        <v>2193</v>
      </c>
      <c r="E787" s="74" t="s">
        <v>3454</v>
      </c>
      <c r="F787" s="74">
        <v>5370</v>
      </c>
      <c r="G787" s="77" t="s">
        <v>2199</v>
      </c>
      <c r="H787" s="74" t="s">
        <v>8127</v>
      </c>
      <c r="I787" s="75">
        <v>0.94964028776978415</v>
      </c>
      <c r="J787" s="74" t="s">
        <v>2199</v>
      </c>
      <c r="K787" s="74" t="s">
        <v>7832</v>
      </c>
      <c r="L787" s="74" t="s">
        <v>1379</v>
      </c>
      <c r="M787" s="74" t="s">
        <v>9616</v>
      </c>
      <c r="N787" s="74" t="s">
        <v>7329</v>
      </c>
      <c r="O787" s="74" t="s">
        <v>7330</v>
      </c>
      <c r="P787" s="74" t="s">
        <v>8751</v>
      </c>
      <c r="Q787" s="74" t="s">
        <v>8699</v>
      </c>
      <c r="R787" s="74" t="s">
        <v>11222</v>
      </c>
    </row>
    <row r="788" spans="1:18" s="55" customFormat="1" ht="14.5" x14ac:dyDescent="0.35">
      <c r="A788" s="74" t="s">
        <v>5898</v>
      </c>
      <c r="B788" s="74" t="s">
        <v>6</v>
      </c>
      <c r="C788" s="74">
        <v>4260</v>
      </c>
      <c r="D788" s="76" t="s">
        <v>3993</v>
      </c>
      <c r="E788" s="74" t="s">
        <v>5031</v>
      </c>
      <c r="F788" s="74">
        <v>5252</v>
      </c>
      <c r="G788" s="77" t="s">
        <v>4001</v>
      </c>
      <c r="H788" s="74" t="s">
        <v>3484</v>
      </c>
      <c r="I788" s="75">
        <v>0</v>
      </c>
      <c r="J788" s="74" t="s">
        <v>4001</v>
      </c>
      <c r="K788" s="74" t="s">
        <v>936</v>
      </c>
      <c r="L788" s="74" t="s">
        <v>937</v>
      </c>
      <c r="M788" s="74" t="s">
        <v>9617</v>
      </c>
      <c r="N788" s="74" t="s">
        <v>7219</v>
      </c>
      <c r="O788" s="74" t="s">
        <v>7220</v>
      </c>
      <c r="P788" s="74" t="s">
        <v>8751</v>
      </c>
      <c r="Q788" s="74" t="s">
        <v>8699</v>
      </c>
      <c r="R788" s="74" t="s">
        <v>11078</v>
      </c>
    </row>
    <row r="789" spans="1:18" s="55" customFormat="1" ht="14.5" x14ac:dyDescent="0.35">
      <c r="A789" s="74" t="s">
        <v>6442</v>
      </c>
      <c r="B789" s="74" t="s">
        <v>8</v>
      </c>
      <c r="C789" s="74">
        <v>4404</v>
      </c>
      <c r="D789" s="76" t="s">
        <v>2646</v>
      </c>
      <c r="E789" s="74" t="s">
        <v>3151</v>
      </c>
      <c r="F789" s="74">
        <v>5775</v>
      </c>
      <c r="G789" s="77" t="s">
        <v>2653</v>
      </c>
      <c r="H789" s="74" t="s">
        <v>3484</v>
      </c>
      <c r="I789" s="75">
        <v>0.39497041420118317</v>
      </c>
      <c r="J789" s="74"/>
      <c r="K789" s="74"/>
      <c r="L789" s="74"/>
      <c r="M789" s="74"/>
      <c r="N789" s="74"/>
      <c r="O789" s="74"/>
      <c r="P789" s="74"/>
      <c r="Q789" s="74"/>
      <c r="R789" s="74"/>
    </row>
    <row r="790" spans="1:18" s="55" customFormat="1" ht="14.5" x14ac:dyDescent="0.35">
      <c r="A790" s="74" t="s">
        <v>5634</v>
      </c>
      <c r="B790" s="74" t="s">
        <v>6</v>
      </c>
      <c r="C790" s="74">
        <v>4237</v>
      </c>
      <c r="D790" s="76" t="s">
        <v>3660</v>
      </c>
      <c r="E790" s="74" t="s">
        <v>4667</v>
      </c>
      <c r="F790" s="74">
        <v>5015</v>
      </c>
      <c r="G790" s="77" t="s">
        <v>3694</v>
      </c>
      <c r="H790" s="74" t="s">
        <v>2940</v>
      </c>
      <c r="I790" s="75">
        <v>0.39833822091886517</v>
      </c>
      <c r="J790" s="74" t="s">
        <v>3694</v>
      </c>
      <c r="K790" s="74" t="s">
        <v>692</v>
      </c>
      <c r="L790" s="74" t="s">
        <v>9618</v>
      </c>
      <c r="M790" s="74" t="s">
        <v>9619</v>
      </c>
      <c r="N790" s="74" t="s">
        <v>693</v>
      </c>
      <c r="O790" s="74" t="s">
        <v>7221</v>
      </c>
      <c r="P790" s="74" t="s">
        <v>8723</v>
      </c>
      <c r="Q790" s="74" t="s">
        <v>8699</v>
      </c>
      <c r="R790" s="74" t="s">
        <v>10779</v>
      </c>
    </row>
    <row r="791" spans="1:18" s="55" customFormat="1" ht="14.5" x14ac:dyDescent="0.35">
      <c r="A791" s="74" t="s">
        <v>6476</v>
      </c>
      <c r="B791" s="74" t="s">
        <v>8</v>
      </c>
      <c r="C791" s="74">
        <v>4406</v>
      </c>
      <c r="D791" s="76" t="s">
        <v>2672</v>
      </c>
      <c r="E791" s="74" t="s">
        <v>5179</v>
      </c>
      <c r="F791" s="74">
        <v>79378</v>
      </c>
      <c r="G791" s="77" t="s">
        <v>2690</v>
      </c>
      <c r="H791" s="74" t="s">
        <v>4909</v>
      </c>
      <c r="I791" s="75">
        <v>0.149584487534625</v>
      </c>
      <c r="J791" s="74"/>
      <c r="K791" s="74"/>
      <c r="L791" s="74"/>
      <c r="M791" s="74"/>
      <c r="N791" s="74"/>
      <c r="O791" s="74"/>
      <c r="P791" s="74"/>
      <c r="Q791" s="74"/>
      <c r="R791" s="74"/>
    </row>
    <row r="792" spans="1:18" s="55" customFormat="1" ht="14.5" x14ac:dyDescent="0.35">
      <c r="A792" s="74" t="s">
        <v>6601</v>
      </c>
      <c r="B792" s="74" t="s">
        <v>9</v>
      </c>
      <c r="C792" s="74">
        <v>4446</v>
      </c>
      <c r="D792" s="76" t="s">
        <v>1091</v>
      </c>
      <c r="E792" s="74" t="s">
        <v>2966</v>
      </c>
      <c r="F792" s="74">
        <v>5936</v>
      </c>
      <c r="G792" s="77" t="s">
        <v>1098</v>
      </c>
      <c r="H792" s="74" t="s">
        <v>2973</v>
      </c>
      <c r="I792" s="75">
        <v>0.61952191235059728</v>
      </c>
      <c r="J792" s="74"/>
      <c r="K792" s="74"/>
      <c r="L792" s="74"/>
      <c r="M792" s="74"/>
      <c r="N792" s="74"/>
      <c r="O792" s="74"/>
      <c r="P792" s="74"/>
      <c r="Q792" s="74"/>
      <c r="R792" s="74"/>
    </row>
    <row r="793" spans="1:18" s="55" customFormat="1" ht="14.5" x14ac:dyDescent="0.35">
      <c r="A793" s="74" t="s">
        <v>5529</v>
      </c>
      <c r="B793" s="74" t="s">
        <v>6</v>
      </c>
      <c r="C793" s="74">
        <v>4235</v>
      </c>
      <c r="D793" s="76" t="s">
        <v>3579</v>
      </c>
      <c r="E793" s="74" t="s">
        <v>3507</v>
      </c>
      <c r="F793" s="74">
        <v>4920</v>
      </c>
      <c r="G793" s="77" t="s">
        <v>3586</v>
      </c>
      <c r="H793" s="74" t="s">
        <v>3201</v>
      </c>
      <c r="I793" s="75">
        <v>0.70521172638436425</v>
      </c>
      <c r="J793" s="74" t="s">
        <v>3586</v>
      </c>
      <c r="K793" s="74" t="s">
        <v>3277</v>
      </c>
      <c r="L793" s="74" t="s">
        <v>9620</v>
      </c>
      <c r="M793" s="74" t="s">
        <v>9621</v>
      </c>
      <c r="N793" s="74" t="s">
        <v>8513</v>
      </c>
      <c r="O793" s="74" t="s">
        <v>1327</v>
      </c>
      <c r="P793" s="74" t="s">
        <v>8738</v>
      </c>
      <c r="Q793" s="74" t="s">
        <v>8699</v>
      </c>
      <c r="R793" s="74" t="s">
        <v>10676</v>
      </c>
    </row>
    <row r="794" spans="1:18" s="55" customFormat="1" ht="14.5" x14ac:dyDescent="0.35">
      <c r="A794" s="74" t="s">
        <v>5983</v>
      </c>
      <c r="B794" s="74" t="s">
        <v>6</v>
      </c>
      <c r="C794" s="74">
        <v>4271</v>
      </c>
      <c r="D794" s="76" t="s">
        <v>2136</v>
      </c>
      <c r="E794" s="74" t="s">
        <v>4742</v>
      </c>
      <c r="F794" s="74">
        <v>5333</v>
      </c>
      <c r="G794" s="77" t="s">
        <v>2138</v>
      </c>
      <c r="H794" s="74" t="s">
        <v>4755</v>
      </c>
      <c r="I794" s="75">
        <v>0</v>
      </c>
      <c r="J794" s="74" t="s">
        <v>2138</v>
      </c>
      <c r="K794" s="74" t="s">
        <v>433</v>
      </c>
      <c r="L794" s="74" t="s">
        <v>434</v>
      </c>
      <c r="M794" s="74" t="s">
        <v>9622</v>
      </c>
      <c r="N794" s="74" t="s">
        <v>1327</v>
      </c>
      <c r="O794" s="74" t="s">
        <v>1327</v>
      </c>
      <c r="P794" s="74" t="s">
        <v>8723</v>
      </c>
      <c r="Q794" s="74" t="s">
        <v>8699</v>
      </c>
      <c r="R794" s="74" t="s">
        <v>11170</v>
      </c>
    </row>
    <row r="795" spans="1:18" s="55" customFormat="1" ht="14.5" x14ac:dyDescent="0.35">
      <c r="A795" s="74" t="s">
        <v>5881</v>
      </c>
      <c r="B795" s="74" t="s">
        <v>6</v>
      </c>
      <c r="C795" s="74">
        <v>4259</v>
      </c>
      <c r="D795" s="76" t="s">
        <v>3982</v>
      </c>
      <c r="E795" s="74" t="s">
        <v>4462</v>
      </c>
      <c r="F795" s="74">
        <v>5234</v>
      </c>
      <c r="G795" s="77" t="s">
        <v>3983</v>
      </c>
      <c r="H795" s="74" t="s">
        <v>4464</v>
      </c>
      <c r="I795" s="75">
        <v>0.92889908256880704</v>
      </c>
      <c r="J795" s="74" t="s">
        <v>3983</v>
      </c>
      <c r="K795" s="74" t="s">
        <v>2549</v>
      </c>
      <c r="L795" s="74" t="s">
        <v>9623</v>
      </c>
      <c r="M795" s="74" t="s">
        <v>9624</v>
      </c>
      <c r="N795" s="74" t="s">
        <v>2550</v>
      </c>
      <c r="O795" s="74" t="s">
        <v>2551</v>
      </c>
      <c r="P795" s="74" t="s">
        <v>8751</v>
      </c>
      <c r="Q795" s="74" t="s">
        <v>8699</v>
      </c>
      <c r="R795" s="74" t="s">
        <v>11061</v>
      </c>
    </row>
    <row r="796" spans="1:18" s="55" customFormat="1" ht="14.5" x14ac:dyDescent="0.35">
      <c r="A796" s="74" t="s">
        <v>5558</v>
      </c>
      <c r="B796" s="74" t="s">
        <v>6</v>
      </c>
      <c r="C796" s="74">
        <v>4235</v>
      </c>
      <c r="D796" s="76" t="s">
        <v>3579</v>
      </c>
      <c r="E796" s="74" t="s">
        <v>3507</v>
      </c>
      <c r="F796" s="74">
        <v>4952</v>
      </c>
      <c r="G796" s="77" t="s">
        <v>3616</v>
      </c>
      <c r="H796" s="74" t="s">
        <v>3202</v>
      </c>
      <c r="I796" s="75">
        <v>0.36213017751479198</v>
      </c>
      <c r="J796" s="74" t="s">
        <v>3616</v>
      </c>
      <c r="K796" s="74" t="s">
        <v>1662</v>
      </c>
      <c r="L796" s="74" t="s">
        <v>9625</v>
      </c>
      <c r="M796" s="74" t="s">
        <v>9626</v>
      </c>
      <c r="N796" s="74" t="s">
        <v>8514</v>
      </c>
      <c r="O796" s="74" t="s">
        <v>1327</v>
      </c>
      <c r="P796" s="74" t="s">
        <v>8738</v>
      </c>
      <c r="Q796" s="74" t="s">
        <v>8699</v>
      </c>
      <c r="R796" s="74" t="s">
        <v>10707</v>
      </c>
    </row>
    <row r="797" spans="1:18" s="55" customFormat="1" ht="14.5" x14ac:dyDescent="0.35">
      <c r="A797" s="74" t="s">
        <v>5651</v>
      </c>
      <c r="B797" s="74" t="s">
        <v>6</v>
      </c>
      <c r="C797" s="74">
        <v>4239</v>
      </c>
      <c r="D797" s="76" t="s">
        <v>3702</v>
      </c>
      <c r="E797" s="74" t="s">
        <v>4704</v>
      </c>
      <c r="F797" s="74">
        <v>5028</v>
      </c>
      <c r="G797" s="77" t="s">
        <v>3714</v>
      </c>
      <c r="H797" s="74" t="s">
        <v>4726</v>
      </c>
      <c r="I797" s="75">
        <v>0.426900584795321</v>
      </c>
      <c r="J797" s="74" t="s">
        <v>3714</v>
      </c>
      <c r="K797" s="74" t="s">
        <v>717</v>
      </c>
      <c r="L797" s="74" t="s">
        <v>9627</v>
      </c>
      <c r="M797" s="74" t="s">
        <v>9628</v>
      </c>
      <c r="N797" s="74" t="s">
        <v>1327</v>
      </c>
      <c r="O797" s="74" t="s">
        <v>1327</v>
      </c>
      <c r="P797" s="74" t="s">
        <v>8722</v>
      </c>
      <c r="Q797" s="74" t="s">
        <v>8699</v>
      </c>
      <c r="R797" s="74" t="s">
        <v>10797</v>
      </c>
    </row>
    <row r="798" spans="1:18" s="55" customFormat="1" ht="14.5" x14ac:dyDescent="0.35">
      <c r="A798" s="74" t="s">
        <v>5882</v>
      </c>
      <c r="B798" s="74" t="s">
        <v>6</v>
      </c>
      <c r="C798" s="74">
        <v>4259</v>
      </c>
      <c r="D798" s="76" t="s">
        <v>3982</v>
      </c>
      <c r="E798" s="74" t="s">
        <v>4462</v>
      </c>
      <c r="F798" s="74">
        <v>5235</v>
      </c>
      <c r="G798" s="77" t="s">
        <v>3984</v>
      </c>
      <c r="H798" s="74" t="s">
        <v>4465</v>
      </c>
      <c r="I798" s="75">
        <v>0</v>
      </c>
      <c r="J798" s="74" t="s">
        <v>3984</v>
      </c>
      <c r="K798" s="74" t="s">
        <v>2552</v>
      </c>
      <c r="L798" s="74" t="s">
        <v>9629</v>
      </c>
      <c r="M798" s="74" t="s">
        <v>9630</v>
      </c>
      <c r="N798" s="74" t="s">
        <v>7222</v>
      </c>
      <c r="O798" s="74" t="s">
        <v>7223</v>
      </c>
      <c r="P798" s="74" t="s">
        <v>8751</v>
      </c>
      <c r="Q798" s="74" t="s">
        <v>8699</v>
      </c>
      <c r="R798" s="74" t="s">
        <v>11062</v>
      </c>
    </row>
    <row r="799" spans="1:18" s="55" customFormat="1" ht="14.5" x14ac:dyDescent="0.35">
      <c r="A799" s="74" t="s">
        <v>7715</v>
      </c>
      <c r="B799" s="74" t="s">
        <v>8</v>
      </c>
      <c r="C799" s="74">
        <v>4405</v>
      </c>
      <c r="D799" s="76" t="s">
        <v>2662</v>
      </c>
      <c r="E799" s="74" t="s">
        <v>4658</v>
      </c>
      <c r="F799" s="74">
        <v>5787</v>
      </c>
      <c r="G799" s="77" t="s">
        <v>2667</v>
      </c>
      <c r="H799" s="74" t="s">
        <v>7500</v>
      </c>
      <c r="I799" s="75">
        <v>0.61506276150627603</v>
      </c>
      <c r="J799" s="74"/>
      <c r="K799" s="74"/>
      <c r="L799" s="74"/>
      <c r="M799" s="74"/>
      <c r="N799" s="74"/>
      <c r="O799" s="74"/>
      <c r="P799" s="74"/>
      <c r="Q799" s="74"/>
      <c r="R799" s="74"/>
    </row>
    <row r="800" spans="1:18" s="55" customFormat="1" ht="14.5" x14ac:dyDescent="0.35">
      <c r="A800" s="74" t="s">
        <v>6589</v>
      </c>
      <c r="B800" s="74" t="s">
        <v>9</v>
      </c>
      <c r="C800" s="74">
        <v>4445</v>
      </c>
      <c r="D800" s="76" t="s">
        <v>1082</v>
      </c>
      <c r="E800" s="74" t="s">
        <v>5121</v>
      </c>
      <c r="F800" s="74">
        <v>5928</v>
      </c>
      <c r="G800" s="77" t="s">
        <v>1084</v>
      </c>
      <c r="H800" s="74" t="s">
        <v>5123</v>
      </c>
      <c r="I800" s="75">
        <v>0.50712250712250606</v>
      </c>
      <c r="J800" s="74"/>
      <c r="K800" s="74"/>
      <c r="L800" s="74"/>
      <c r="M800" s="74"/>
      <c r="N800" s="74"/>
      <c r="O800" s="74"/>
      <c r="P800" s="74"/>
      <c r="Q800" s="74"/>
      <c r="R800" s="74"/>
    </row>
    <row r="801" spans="1:18" s="55" customFormat="1" ht="14.5" x14ac:dyDescent="0.35">
      <c r="A801" s="74" t="s">
        <v>5803</v>
      </c>
      <c r="B801" s="74" t="s">
        <v>6</v>
      </c>
      <c r="C801" s="74">
        <v>4245</v>
      </c>
      <c r="D801" s="76" t="s">
        <v>3883</v>
      </c>
      <c r="E801" s="74" t="s">
        <v>4987</v>
      </c>
      <c r="F801" s="74">
        <v>80439</v>
      </c>
      <c r="G801" s="77" t="s">
        <v>3886</v>
      </c>
      <c r="H801" s="74" t="s">
        <v>2988</v>
      </c>
      <c r="I801" s="75">
        <v>0.2292993630573239</v>
      </c>
      <c r="J801" s="74" t="s">
        <v>3886</v>
      </c>
      <c r="K801" s="74" t="s">
        <v>846</v>
      </c>
      <c r="L801" s="74" t="s">
        <v>9631</v>
      </c>
      <c r="M801" s="74" t="s">
        <v>9632</v>
      </c>
      <c r="N801" s="74" t="s">
        <v>847</v>
      </c>
      <c r="O801" s="74" t="s">
        <v>7224</v>
      </c>
      <c r="P801" s="74" t="s">
        <v>8803</v>
      </c>
      <c r="Q801" s="74" t="s">
        <v>8699</v>
      </c>
      <c r="R801" s="74" t="s">
        <v>10968</v>
      </c>
    </row>
    <row r="802" spans="1:18" s="55" customFormat="1" ht="14.5" x14ac:dyDescent="0.35">
      <c r="A802" s="74" t="s">
        <v>5512</v>
      </c>
      <c r="B802" s="74" t="s">
        <v>4</v>
      </c>
      <c r="C802" s="74">
        <v>4219</v>
      </c>
      <c r="D802" s="76" t="s">
        <v>1955</v>
      </c>
      <c r="E802" s="74" t="s">
        <v>3179</v>
      </c>
      <c r="F802" s="74">
        <v>4886</v>
      </c>
      <c r="G802" s="77" t="s">
        <v>1956</v>
      </c>
      <c r="H802" s="74" t="s">
        <v>3180</v>
      </c>
      <c r="I802" s="75">
        <v>0.44418052256531898</v>
      </c>
      <c r="J802" s="74" t="s">
        <v>1956</v>
      </c>
      <c r="K802" s="74" t="s">
        <v>3250</v>
      </c>
      <c r="L802" s="74" t="s">
        <v>1341</v>
      </c>
      <c r="M802" s="74" t="s">
        <v>9633</v>
      </c>
      <c r="N802" s="74" t="s">
        <v>1327</v>
      </c>
      <c r="O802" s="74" t="s">
        <v>1327</v>
      </c>
      <c r="P802" s="74" t="s">
        <v>8766</v>
      </c>
      <c r="Q802" s="74" t="s">
        <v>8699</v>
      </c>
      <c r="R802" s="74" t="s">
        <v>10659</v>
      </c>
    </row>
    <row r="803" spans="1:18" s="55" customFormat="1" ht="14.5" x14ac:dyDescent="0.35">
      <c r="A803" s="74" t="s">
        <v>6590</v>
      </c>
      <c r="B803" s="74" t="s">
        <v>9</v>
      </c>
      <c r="C803" s="74">
        <v>4445</v>
      </c>
      <c r="D803" s="76" t="s">
        <v>1082</v>
      </c>
      <c r="E803" s="74" t="s">
        <v>5121</v>
      </c>
      <c r="F803" s="74">
        <v>87489</v>
      </c>
      <c r="G803" s="77" t="s">
        <v>1085</v>
      </c>
      <c r="H803" s="74" t="s">
        <v>5124</v>
      </c>
      <c r="I803" s="75">
        <v>0.55241264559068204</v>
      </c>
      <c r="J803" s="74"/>
      <c r="K803" s="74"/>
      <c r="L803" s="74"/>
      <c r="M803" s="74"/>
      <c r="N803" s="74"/>
      <c r="O803" s="74"/>
      <c r="P803" s="74"/>
      <c r="Q803" s="74"/>
      <c r="R803" s="74"/>
    </row>
    <row r="804" spans="1:18" s="55" customFormat="1" ht="14.5" x14ac:dyDescent="0.35">
      <c r="A804" s="74" t="s">
        <v>5938</v>
      </c>
      <c r="B804" s="74" t="s">
        <v>6</v>
      </c>
      <c r="C804" s="74">
        <v>4265</v>
      </c>
      <c r="D804" s="76" t="s">
        <v>4044</v>
      </c>
      <c r="E804" s="74" t="s">
        <v>3218</v>
      </c>
      <c r="F804" s="74">
        <v>5291</v>
      </c>
      <c r="G804" s="77" t="s">
        <v>4046</v>
      </c>
      <c r="H804" s="74" t="s">
        <v>3221</v>
      </c>
      <c r="I804" s="75">
        <v>0.88671023965141527</v>
      </c>
      <c r="J804" s="74" t="s">
        <v>4046</v>
      </c>
      <c r="K804" s="74" t="s">
        <v>371</v>
      </c>
      <c r="L804" s="74" t="s">
        <v>9634</v>
      </c>
      <c r="M804" s="74" t="s">
        <v>9635</v>
      </c>
      <c r="N804" s="74" t="s">
        <v>1327</v>
      </c>
      <c r="O804" s="74" t="s">
        <v>1327</v>
      </c>
      <c r="P804" s="74" t="s">
        <v>8751</v>
      </c>
      <c r="Q804" s="74" t="s">
        <v>8699</v>
      </c>
      <c r="R804" s="74" t="s">
        <v>11122</v>
      </c>
    </row>
    <row r="805" spans="1:18" s="55" customFormat="1" ht="14.5" x14ac:dyDescent="0.35">
      <c r="A805" s="74" t="s">
        <v>7730</v>
      </c>
      <c r="B805" s="74" t="s">
        <v>8</v>
      </c>
      <c r="C805" s="74">
        <v>79926</v>
      </c>
      <c r="D805" s="76" t="s">
        <v>67</v>
      </c>
      <c r="E805" s="74" t="s">
        <v>7612</v>
      </c>
      <c r="F805" s="74">
        <v>90755</v>
      </c>
      <c r="G805" s="77" t="s">
        <v>7650</v>
      </c>
      <c r="H805" s="74" t="s">
        <v>7613</v>
      </c>
      <c r="I805" s="75">
        <v>0.84848484848484707</v>
      </c>
      <c r="J805" s="74"/>
      <c r="K805" s="74"/>
      <c r="L805" s="74"/>
      <c r="M805" s="74"/>
      <c r="N805" s="74"/>
      <c r="O805" s="74"/>
      <c r="P805" s="74"/>
      <c r="Q805" s="74"/>
      <c r="R805" s="74"/>
    </row>
    <row r="806" spans="1:18" s="55" customFormat="1" ht="14.5" x14ac:dyDescent="0.35">
      <c r="A806" s="74" t="s">
        <v>6280</v>
      </c>
      <c r="B806" s="74" t="s">
        <v>7</v>
      </c>
      <c r="C806" s="74">
        <v>4368</v>
      </c>
      <c r="D806" s="76" t="s">
        <v>4330</v>
      </c>
      <c r="E806" s="74" t="s">
        <v>2991</v>
      </c>
      <c r="F806" s="74">
        <v>78979</v>
      </c>
      <c r="G806" s="77" t="s">
        <v>4337</v>
      </c>
      <c r="H806" s="74" t="s">
        <v>2993</v>
      </c>
      <c r="I806" s="75">
        <v>0.36095764272559833</v>
      </c>
      <c r="J806" s="74" t="s">
        <v>4337</v>
      </c>
      <c r="K806" s="74" t="s">
        <v>314</v>
      </c>
      <c r="L806" s="74" t="s">
        <v>9636</v>
      </c>
      <c r="M806" s="74" t="s">
        <v>9637</v>
      </c>
      <c r="N806" s="74" t="s">
        <v>1327</v>
      </c>
      <c r="O806" s="74" t="s">
        <v>1327</v>
      </c>
      <c r="P806" s="74" t="s">
        <v>10564</v>
      </c>
      <c r="Q806" s="74" t="s">
        <v>8699</v>
      </c>
      <c r="R806" s="74" t="s">
        <v>11451</v>
      </c>
    </row>
    <row r="807" spans="1:18" s="55" customFormat="1" ht="14.5" x14ac:dyDescent="0.35">
      <c r="A807" s="74" t="s">
        <v>6691</v>
      </c>
      <c r="B807" s="74" t="s">
        <v>12</v>
      </c>
      <c r="C807" s="74">
        <v>4499</v>
      </c>
      <c r="D807" s="76" t="s">
        <v>1231</v>
      </c>
      <c r="E807" s="74" t="s">
        <v>5066</v>
      </c>
      <c r="F807" s="74">
        <v>6156</v>
      </c>
      <c r="G807" s="77" t="s">
        <v>1239</v>
      </c>
      <c r="H807" s="74" t="s">
        <v>4915</v>
      </c>
      <c r="I807" s="75">
        <v>0.59969788519637401</v>
      </c>
      <c r="J807" s="74"/>
      <c r="K807" s="74"/>
      <c r="L807" s="74"/>
      <c r="M807" s="74"/>
      <c r="N807" s="74"/>
      <c r="O807" s="74"/>
      <c r="P807" s="74"/>
      <c r="Q807" s="74"/>
      <c r="R807" s="74"/>
    </row>
    <row r="808" spans="1:18" s="55" customFormat="1" ht="14.5" x14ac:dyDescent="0.35">
      <c r="A808" s="74" t="s">
        <v>6047</v>
      </c>
      <c r="B808" s="74" t="s">
        <v>6</v>
      </c>
      <c r="C808" s="74">
        <v>4280</v>
      </c>
      <c r="D808" s="76" t="s">
        <v>2212</v>
      </c>
      <c r="E808" s="74" t="s">
        <v>4898</v>
      </c>
      <c r="F808" s="74">
        <v>5383</v>
      </c>
      <c r="G808" s="77" t="s">
        <v>2215</v>
      </c>
      <c r="H808" s="74" t="s">
        <v>3331</v>
      </c>
      <c r="I808" s="75">
        <v>0.94357976653696485</v>
      </c>
      <c r="J808" s="74" t="s">
        <v>2215</v>
      </c>
      <c r="K808" s="74" t="s">
        <v>1400</v>
      </c>
      <c r="L808" s="74" t="s">
        <v>9638</v>
      </c>
      <c r="M808" s="74" t="s">
        <v>9639</v>
      </c>
      <c r="N808" s="74" t="s">
        <v>1401</v>
      </c>
      <c r="O808" s="74" t="s">
        <v>1402</v>
      </c>
      <c r="P808" s="74" t="s">
        <v>8751</v>
      </c>
      <c r="Q808" s="74" t="s">
        <v>8699</v>
      </c>
      <c r="R808" s="74" t="s">
        <v>11237</v>
      </c>
    </row>
    <row r="809" spans="1:18" s="55" customFormat="1" ht="14.5" x14ac:dyDescent="0.35">
      <c r="A809" s="74" t="s">
        <v>5760</v>
      </c>
      <c r="B809" s="74" t="s">
        <v>6</v>
      </c>
      <c r="C809" s="74">
        <v>4242</v>
      </c>
      <c r="D809" s="76" t="s">
        <v>3816</v>
      </c>
      <c r="E809" s="74" t="s">
        <v>6761</v>
      </c>
      <c r="F809" s="74">
        <v>79653</v>
      </c>
      <c r="G809" s="77" t="s">
        <v>3838</v>
      </c>
      <c r="H809" s="74" t="s">
        <v>4693</v>
      </c>
      <c r="I809" s="75">
        <v>0.21282051282051218</v>
      </c>
      <c r="J809" s="74" t="s">
        <v>3838</v>
      </c>
      <c r="K809" s="74" t="s">
        <v>2101</v>
      </c>
      <c r="L809" s="74" t="s">
        <v>9640</v>
      </c>
      <c r="M809" s="74" t="s">
        <v>9641</v>
      </c>
      <c r="N809" s="74" t="s">
        <v>7225</v>
      </c>
      <c r="O809" s="74" t="s">
        <v>7226</v>
      </c>
      <c r="P809" s="74" t="s">
        <v>8709</v>
      </c>
      <c r="Q809" s="74" t="s">
        <v>8699</v>
      </c>
      <c r="R809" s="74" t="s">
        <v>10920</v>
      </c>
    </row>
    <row r="810" spans="1:18" s="55" customFormat="1" ht="14.5" x14ac:dyDescent="0.35">
      <c r="A810" s="74" t="s">
        <v>7027</v>
      </c>
      <c r="B810" s="74" t="s">
        <v>4211</v>
      </c>
      <c r="C810" s="74">
        <v>4395</v>
      </c>
      <c r="D810" s="76" t="s">
        <v>4422</v>
      </c>
      <c r="E810" s="74" t="s">
        <v>5003</v>
      </c>
      <c r="F810" s="74">
        <v>5638</v>
      </c>
      <c r="G810" s="77" t="s">
        <v>4423</v>
      </c>
      <c r="H810" s="74" t="s">
        <v>6760</v>
      </c>
      <c r="I810" s="75">
        <v>0</v>
      </c>
      <c r="J810" s="74" t="s">
        <v>4423</v>
      </c>
      <c r="K810" s="74" t="s">
        <v>154</v>
      </c>
      <c r="L810" s="74" t="s">
        <v>9106</v>
      </c>
      <c r="M810" s="74" t="s">
        <v>9107</v>
      </c>
      <c r="N810" s="74" t="s">
        <v>1327</v>
      </c>
      <c r="O810" s="74" t="s">
        <v>1327</v>
      </c>
      <c r="P810" s="74" t="s">
        <v>8798</v>
      </c>
      <c r="Q810" s="74" t="s">
        <v>8699</v>
      </c>
      <c r="R810" s="74" t="s">
        <v>11497</v>
      </c>
    </row>
    <row r="811" spans="1:18" s="55" customFormat="1" ht="14.5" x14ac:dyDescent="0.35">
      <c r="A811" s="74" t="s">
        <v>8128</v>
      </c>
      <c r="B811" s="74" t="s">
        <v>4211</v>
      </c>
      <c r="C811" s="74">
        <v>91248</v>
      </c>
      <c r="D811" s="76" t="s">
        <v>8129</v>
      </c>
      <c r="E811" s="74" t="s">
        <v>8130</v>
      </c>
      <c r="F811" s="74">
        <v>91249</v>
      </c>
      <c r="G811" s="77" t="s">
        <v>8131</v>
      </c>
      <c r="H811" s="74" t="s">
        <v>8130</v>
      </c>
      <c r="I811" s="75">
        <v>0</v>
      </c>
      <c r="J811" s="74"/>
      <c r="K811" s="74"/>
      <c r="L811" s="74"/>
      <c r="M811" s="74"/>
      <c r="N811" s="74"/>
      <c r="O811" s="74"/>
      <c r="P811" s="74"/>
      <c r="Q811" s="74"/>
      <c r="R811" s="74"/>
    </row>
    <row r="812" spans="1:18" s="55" customFormat="1" ht="14.5" x14ac:dyDescent="0.35">
      <c r="A812" s="74" t="s">
        <v>6361</v>
      </c>
      <c r="B812" s="74" t="s">
        <v>4211</v>
      </c>
      <c r="C812" s="74">
        <v>79973</v>
      </c>
      <c r="D812" s="76" t="s">
        <v>2560</v>
      </c>
      <c r="E812" s="74" t="s">
        <v>7501</v>
      </c>
      <c r="F812" s="74">
        <v>79974</v>
      </c>
      <c r="G812" s="77" t="s">
        <v>2561</v>
      </c>
      <c r="H812" s="74" t="s">
        <v>3293</v>
      </c>
      <c r="I812" s="75">
        <v>0</v>
      </c>
      <c r="J812" s="74" t="s">
        <v>2561</v>
      </c>
      <c r="K812" s="74" t="s">
        <v>173</v>
      </c>
      <c r="L812" s="74" t="s">
        <v>9429</v>
      </c>
      <c r="M812" s="74" t="s">
        <v>9430</v>
      </c>
      <c r="N812" s="74" t="s">
        <v>172</v>
      </c>
      <c r="O812" s="74" t="s">
        <v>1327</v>
      </c>
      <c r="P812" s="74" t="s">
        <v>8807</v>
      </c>
      <c r="Q812" s="74" t="s">
        <v>8699</v>
      </c>
      <c r="R812" s="74" t="s">
        <v>11503</v>
      </c>
    </row>
    <row r="813" spans="1:18" s="55" customFormat="1" ht="14.5" x14ac:dyDescent="0.35">
      <c r="A813" s="74" t="s">
        <v>5530</v>
      </c>
      <c r="B813" s="74" t="s">
        <v>6</v>
      </c>
      <c r="C813" s="74">
        <v>4235</v>
      </c>
      <c r="D813" s="76" t="s">
        <v>3579</v>
      </c>
      <c r="E813" s="74" t="s">
        <v>3507</v>
      </c>
      <c r="F813" s="74">
        <v>4921</v>
      </c>
      <c r="G813" s="77" t="s">
        <v>3587</v>
      </c>
      <c r="H813" s="74" t="s">
        <v>4212</v>
      </c>
      <c r="I813" s="75">
        <v>0.90892531876138372</v>
      </c>
      <c r="J813" s="74" t="s">
        <v>3587</v>
      </c>
      <c r="K813" s="74" t="s">
        <v>3278</v>
      </c>
      <c r="L813" s="74" t="s">
        <v>9642</v>
      </c>
      <c r="M813" s="74" t="s">
        <v>9643</v>
      </c>
      <c r="N813" s="74" t="s">
        <v>8515</v>
      </c>
      <c r="O813" s="74" t="s">
        <v>1327</v>
      </c>
      <c r="P813" s="74" t="s">
        <v>8738</v>
      </c>
      <c r="Q813" s="74" t="s">
        <v>8699</v>
      </c>
      <c r="R813" s="74" t="s">
        <v>10677</v>
      </c>
    </row>
    <row r="814" spans="1:18" s="55" customFormat="1" ht="14.5" x14ac:dyDescent="0.35">
      <c r="A814" s="74" t="s">
        <v>6310</v>
      </c>
      <c r="B814" s="74" t="s">
        <v>4211</v>
      </c>
      <c r="C814" s="74">
        <v>4387</v>
      </c>
      <c r="D814" s="76" t="s">
        <v>4381</v>
      </c>
      <c r="E814" s="74" t="s">
        <v>4624</v>
      </c>
      <c r="F814" s="74">
        <v>5601</v>
      </c>
      <c r="G814" s="77" t="s">
        <v>4383</v>
      </c>
      <c r="H814" s="74" t="s">
        <v>4212</v>
      </c>
      <c r="I814" s="75">
        <v>0.67892156862745068</v>
      </c>
      <c r="J814" s="74" t="s">
        <v>4383</v>
      </c>
      <c r="K814" s="74" t="s">
        <v>3278</v>
      </c>
      <c r="L814" s="74" t="s">
        <v>112</v>
      </c>
      <c r="M814" s="74" t="s">
        <v>9004</v>
      </c>
      <c r="N814" s="74" t="s">
        <v>1327</v>
      </c>
      <c r="O814" s="74" t="s">
        <v>1327</v>
      </c>
      <c r="P814" s="74" t="s">
        <v>8779</v>
      </c>
      <c r="Q814" s="74" t="s">
        <v>8699</v>
      </c>
      <c r="R814" s="74" t="s">
        <v>11485</v>
      </c>
    </row>
    <row r="815" spans="1:18" s="55" customFormat="1" ht="14.5" x14ac:dyDescent="0.35">
      <c r="A815" s="74" t="s">
        <v>8651</v>
      </c>
      <c r="B815" s="74" t="s">
        <v>6</v>
      </c>
      <c r="C815" s="74">
        <v>90138</v>
      </c>
      <c r="D815" s="76" t="s">
        <v>2420</v>
      </c>
      <c r="E815" s="74" t="s">
        <v>7470</v>
      </c>
      <c r="F815" s="74">
        <v>92636</v>
      </c>
      <c r="G815" s="77" t="s">
        <v>8338</v>
      </c>
      <c r="H815" s="74" t="s">
        <v>8337</v>
      </c>
      <c r="I815" s="75">
        <v>0.29556650246305349</v>
      </c>
      <c r="J815" s="74" t="s">
        <v>8338</v>
      </c>
      <c r="K815" s="74" t="s">
        <v>8516</v>
      </c>
      <c r="L815" s="74" t="s">
        <v>8517</v>
      </c>
      <c r="M815" s="74" t="s">
        <v>9644</v>
      </c>
      <c r="N815" s="74" t="s">
        <v>8518</v>
      </c>
      <c r="O815" s="74" t="s">
        <v>8519</v>
      </c>
      <c r="P815" s="74" t="s">
        <v>8723</v>
      </c>
      <c r="Q815" s="74" t="s">
        <v>8699</v>
      </c>
      <c r="R815" s="74" t="s">
        <v>11369</v>
      </c>
    </row>
    <row r="816" spans="1:18" s="55" customFormat="1" ht="14.5" x14ac:dyDescent="0.35">
      <c r="A816" s="74" t="s">
        <v>5427</v>
      </c>
      <c r="B816" s="74" t="s">
        <v>1</v>
      </c>
      <c r="C816" s="74">
        <v>4174</v>
      </c>
      <c r="D816" s="76" t="s">
        <v>1816</v>
      </c>
      <c r="E816" s="74" t="s">
        <v>4108</v>
      </c>
      <c r="F816" s="74">
        <v>4766</v>
      </c>
      <c r="G816" s="77" t="s">
        <v>1818</v>
      </c>
      <c r="H816" s="74" t="s">
        <v>4112</v>
      </c>
      <c r="I816" s="75">
        <v>0.90861618798955579</v>
      </c>
      <c r="J816" s="74" t="s">
        <v>1818</v>
      </c>
      <c r="K816" s="74" t="s">
        <v>3026</v>
      </c>
      <c r="L816" s="74" t="s">
        <v>9645</v>
      </c>
      <c r="M816" s="74" t="s">
        <v>9646</v>
      </c>
      <c r="N816" s="74" t="s">
        <v>1327</v>
      </c>
      <c r="O816" s="74" t="s">
        <v>1327</v>
      </c>
      <c r="P816" s="74" t="s">
        <v>8716</v>
      </c>
      <c r="Q816" s="74" t="s">
        <v>8699</v>
      </c>
      <c r="R816" s="74" t="s">
        <v>10591</v>
      </c>
    </row>
    <row r="817" spans="1:18" s="55" customFormat="1" ht="14.5" x14ac:dyDescent="0.35">
      <c r="A817" s="74" t="s">
        <v>7028</v>
      </c>
      <c r="B817" s="74" t="s">
        <v>6</v>
      </c>
      <c r="C817" s="74">
        <v>4242</v>
      </c>
      <c r="D817" s="76" t="s">
        <v>3816</v>
      </c>
      <c r="E817" s="74" t="s">
        <v>6761</v>
      </c>
      <c r="F817" s="74">
        <v>91794</v>
      </c>
      <c r="G817" s="77" t="s">
        <v>5301</v>
      </c>
      <c r="H817" s="74" t="s">
        <v>6765</v>
      </c>
      <c r="I817" s="75">
        <v>5.4637865311308702E-2</v>
      </c>
      <c r="J817" s="74" t="s">
        <v>5301</v>
      </c>
      <c r="K817" s="74" t="s">
        <v>5332</v>
      </c>
      <c r="L817" s="74" t="s">
        <v>9647</v>
      </c>
      <c r="M817" s="74" t="s">
        <v>9648</v>
      </c>
      <c r="N817" s="74" t="s">
        <v>7227</v>
      </c>
      <c r="O817" s="74" t="s">
        <v>5333</v>
      </c>
      <c r="P817" s="74" t="s">
        <v>8709</v>
      </c>
      <c r="Q817" s="74" t="s">
        <v>8699</v>
      </c>
      <c r="R817" s="74" t="s">
        <v>10930</v>
      </c>
    </row>
    <row r="818" spans="1:18" s="55" customFormat="1" ht="14.5" x14ac:dyDescent="0.35">
      <c r="A818" s="74" t="s">
        <v>7956</v>
      </c>
      <c r="B818" s="74" t="s">
        <v>8</v>
      </c>
      <c r="C818" s="74">
        <v>4403</v>
      </c>
      <c r="D818" s="76" t="s">
        <v>2562</v>
      </c>
      <c r="E818" s="74" t="s">
        <v>4962</v>
      </c>
      <c r="F818" s="74">
        <v>5733</v>
      </c>
      <c r="G818" s="77" t="s">
        <v>2619</v>
      </c>
      <c r="H818" s="74" t="s">
        <v>7875</v>
      </c>
      <c r="I818" s="75">
        <v>0.89292543021032467</v>
      </c>
      <c r="J818" s="74"/>
      <c r="K818" s="74"/>
      <c r="L818" s="74"/>
      <c r="M818" s="74"/>
      <c r="N818" s="74"/>
      <c r="O818" s="74"/>
      <c r="P818" s="74"/>
      <c r="Q818" s="74"/>
      <c r="R818" s="74"/>
    </row>
    <row r="819" spans="1:18" s="55" customFormat="1" ht="14.5" x14ac:dyDescent="0.35">
      <c r="A819" s="74" t="s">
        <v>6414</v>
      </c>
      <c r="B819" s="74" t="s">
        <v>8</v>
      </c>
      <c r="C819" s="74">
        <v>4403</v>
      </c>
      <c r="D819" s="76" t="s">
        <v>2562</v>
      </c>
      <c r="E819" s="74" t="s">
        <v>4962</v>
      </c>
      <c r="F819" s="74">
        <v>5731</v>
      </c>
      <c r="G819" s="77" t="s">
        <v>2617</v>
      </c>
      <c r="H819" s="74" t="s">
        <v>3428</v>
      </c>
      <c r="I819" s="75">
        <v>0.80111265646731467</v>
      </c>
      <c r="J819" s="74"/>
      <c r="K819" s="74"/>
      <c r="L819" s="74"/>
      <c r="M819" s="74"/>
      <c r="N819" s="74"/>
      <c r="O819" s="74"/>
      <c r="P819" s="74"/>
      <c r="Q819" s="74"/>
      <c r="R819" s="74"/>
    </row>
    <row r="820" spans="1:18" s="55" customFormat="1" ht="14.5" x14ac:dyDescent="0.35">
      <c r="A820" s="74" t="s">
        <v>6035</v>
      </c>
      <c r="B820" s="74" t="s">
        <v>6</v>
      </c>
      <c r="C820" s="74">
        <v>4279</v>
      </c>
      <c r="D820" s="76" t="s">
        <v>2193</v>
      </c>
      <c r="E820" s="74" t="s">
        <v>3454</v>
      </c>
      <c r="F820" s="74">
        <v>5374</v>
      </c>
      <c r="G820" s="77" t="s">
        <v>2202</v>
      </c>
      <c r="H820" s="74" t="s">
        <v>3102</v>
      </c>
      <c r="I820" s="75">
        <v>0.80801335559265397</v>
      </c>
      <c r="J820" s="74" t="s">
        <v>2202</v>
      </c>
      <c r="K820" s="74" t="s">
        <v>1382</v>
      </c>
      <c r="L820" s="74" t="s">
        <v>9649</v>
      </c>
      <c r="M820" s="74" t="s">
        <v>9650</v>
      </c>
      <c r="N820" s="74" t="s">
        <v>7228</v>
      </c>
      <c r="O820" s="74" t="s">
        <v>7229</v>
      </c>
      <c r="P820" s="74" t="s">
        <v>8751</v>
      </c>
      <c r="Q820" s="74" t="s">
        <v>8699</v>
      </c>
      <c r="R820" s="74" t="s">
        <v>11225</v>
      </c>
    </row>
    <row r="821" spans="1:18" s="55" customFormat="1" ht="14.5" x14ac:dyDescent="0.35">
      <c r="A821" s="74" t="s">
        <v>6576</v>
      </c>
      <c r="B821" s="74" t="s">
        <v>9</v>
      </c>
      <c r="C821" s="74">
        <v>4440</v>
      </c>
      <c r="D821" s="76" t="s">
        <v>1063</v>
      </c>
      <c r="E821" s="74" t="s">
        <v>4184</v>
      </c>
      <c r="F821" s="74">
        <v>5905</v>
      </c>
      <c r="G821" s="77" t="s">
        <v>1064</v>
      </c>
      <c r="H821" s="74" t="s">
        <v>4185</v>
      </c>
      <c r="I821" s="75">
        <v>0</v>
      </c>
      <c r="J821" s="74"/>
      <c r="K821" s="74"/>
      <c r="L821" s="74"/>
      <c r="M821" s="74"/>
      <c r="N821" s="74"/>
      <c r="O821" s="74"/>
      <c r="P821" s="74"/>
      <c r="Q821" s="74"/>
      <c r="R821" s="74"/>
    </row>
    <row r="822" spans="1:18" s="55" customFormat="1" ht="14.5" x14ac:dyDescent="0.35">
      <c r="A822" s="74" t="s">
        <v>8652</v>
      </c>
      <c r="B822" s="74" t="s">
        <v>8</v>
      </c>
      <c r="C822" s="74">
        <v>80089</v>
      </c>
      <c r="D822" s="76" t="s">
        <v>993</v>
      </c>
      <c r="E822" s="74" t="s">
        <v>5126</v>
      </c>
      <c r="F822" s="74">
        <v>80090</v>
      </c>
      <c r="G822" s="77" t="s">
        <v>994</v>
      </c>
      <c r="H822" s="74" t="s">
        <v>5126</v>
      </c>
      <c r="I822" s="75">
        <v>0</v>
      </c>
      <c r="J822" s="74"/>
      <c r="K822" s="74"/>
      <c r="L822" s="74"/>
      <c r="M822" s="74"/>
      <c r="N822" s="74"/>
      <c r="O822" s="74"/>
      <c r="P822" s="74"/>
      <c r="Q822" s="74"/>
      <c r="R822" s="74"/>
    </row>
    <row r="823" spans="1:18" s="55" customFormat="1" ht="14.5" x14ac:dyDescent="0.35">
      <c r="A823" s="74" t="s">
        <v>6069</v>
      </c>
      <c r="B823" s="74" t="s">
        <v>6</v>
      </c>
      <c r="C823" s="74">
        <v>4282</v>
      </c>
      <c r="D823" s="76" t="s">
        <v>2237</v>
      </c>
      <c r="E823" s="74" t="s">
        <v>2784</v>
      </c>
      <c r="F823" s="74">
        <v>5400</v>
      </c>
      <c r="G823" s="77" t="s">
        <v>2240</v>
      </c>
      <c r="H823" s="74" t="s">
        <v>2794</v>
      </c>
      <c r="I823" s="75">
        <v>0.91797752808988731</v>
      </c>
      <c r="J823" s="74" t="s">
        <v>2240</v>
      </c>
      <c r="K823" s="74" t="s">
        <v>1458</v>
      </c>
      <c r="L823" s="74" t="s">
        <v>1459</v>
      </c>
      <c r="M823" s="74" t="s">
        <v>6840</v>
      </c>
      <c r="N823" s="74" t="s">
        <v>1327</v>
      </c>
      <c r="O823" s="74" t="s">
        <v>1331</v>
      </c>
      <c r="P823" s="74" t="s">
        <v>8751</v>
      </c>
      <c r="Q823" s="74" t="s">
        <v>8699</v>
      </c>
      <c r="R823" s="74" t="s">
        <v>11249</v>
      </c>
    </row>
    <row r="824" spans="1:18" s="55" customFormat="1" ht="14.5" x14ac:dyDescent="0.35">
      <c r="A824" s="74" t="s">
        <v>5899</v>
      </c>
      <c r="B824" s="74" t="s">
        <v>6</v>
      </c>
      <c r="C824" s="74">
        <v>4260</v>
      </c>
      <c r="D824" s="76" t="s">
        <v>3993</v>
      </c>
      <c r="E824" s="74" t="s">
        <v>5031</v>
      </c>
      <c r="F824" s="74">
        <v>5253</v>
      </c>
      <c r="G824" s="77" t="s">
        <v>4002</v>
      </c>
      <c r="H824" s="74" t="s">
        <v>5037</v>
      </c>
      <c r="I824" s="75">
        <v>0</v>
      </c>
      <c r="J824" s="74" t="s">
        <v>4002</v>
      </c>
      <c r="K824" s="74" t="s">
        <v>938</v>
      </c>
      <c r="L824" s="74" t="s">
        <v>939</v>
      </c>
      <c r="M824" s="74" t="s">
        <v>9651</v>
      </c>
      <c r="N824" s="74" t="s">
        <v>7230</v>
      </c>
      <c r="O824" s="74" t="s">
        <v>7231</v>
      </c>
      <c r="P824" s="74" t="s">
        <v>8751</v>
      </c>
      <c r="Q824" s="74" t="s">
        <v>8699</v>
      </c>
      <c r="R824" s="74" t="s">
        <v>11079</v>
      </c>
    </row>
    <row r="825" spans="1:18" s="55" customFormat="1" ht="14.5" x14ac:dyDescent="0.35">
      <c r="A825" s="74" t="s">
        <v>5752</v>
      </c>
      <c r="B825" s="74" t="s">
        <v>6</v>
      </c>
      <c r="C825" s="74">
        <v>4242</v>
      </c>
      <c r="D825" s="76" t="s">
        <v>3816</v>
      </c>
      <c r="E825" s="74" t="s">
        <v>6761</v>
      </c>
      <c r="F825" s="74">
        <v>5121</v>
      </c>
      <c r="G825" s="77" t="s">
        <v>3828</v>
      </c>
      <c r="H825" s="74" t="s">
        <v>4694</v>
      </c>
      <c r="I825" s="75">
        <v>0.55118110236220363</v>
      </c>
      <c r="J825" s="74" t="s">
        <v>3828</v>
      </c>
      <c r="K825" s="74" t="s">
        <v>2091</v>
      </c>
      <c r="L825" s="74" t="s">
        <v>9652</v>
      </c>
      <c r="M825" s="74" t="s">
        <v>9653</v>
      </c>
      <c r="N825" s="74" t="s">
        <v>1327</v>
      </c>
      <c r="O825" s="74" t="s">
        <v>1327</v>
      </c>
      <c r="P825" s="74" t="s">
        <v>8709</v>
      </c>
      <c r="Q825" s="74" t="s">
        <v>8699</v>
      </c>
      <c r="R825" s="74" t="s">
        <v>10910</v>
      </c>
    </row>
    <row r="826" spans="1:18" s="55" customFormat="1" ht="14.5" x14ac:dyDescent="0.35">
      <c r="A826" s="74" t="s">
        <v>5753</v>
      </c>
      <c r="B826" s="74" t="s">
        <v>6</v>
      </c>
      <c r="C826" s="74">
        <v>4242</v>
      </c>
      <c r="D826" s="76" t="s">
        <v>3816</v>
      </c>
      <c r="E826" s="74" t="s">
        <v>6761</v>
      </c>
      <c r="F826" s="74">
        <v>5123</v>
      </c>
      <c r="G826" s="77" t="s">
        <v>3830</v>
      </c>
      <c r="H826" s="74" t="s">
        <v>4695</v>
      </c>
      <c r="I826" s="75">
        <v>0.56708595387840643</v>
      </c>
      <c r="J826" s="74" t="s">
        <v>3830</v>
      </c>
      <c r="K826" s="74" t="s">
        <v>2093</v>
      </c>
      <c r="L826" s="74" t="s">
        <v>9654</v>
      </c>
      <c r="M826" s="74" t="s">
        <v>9655</v>
      </c>
      <c r="N826" s="74" t="s">
        <v>1327</v>
      </c>
      <c r="O826" s="74" t="s">
        <v>1327</v>
      </c>
      <c r="P826" s="74" t="s">
        <v>8709</v>
      </c>
      <c r="Q826" s="74" t="s">
        <v>8699</v>
      </c>
      <c r="R826" s="74" t="s">
        <v>10912</v>
      </c>
    </row>
    <row r="827" spans="1:18" s="55" customFormat="1" ht="14.5" x14ac:dyDescent="0.35">
      <c r="A827" s="74" t="s">
        <v>5459</v>
      </c>
      <c r="B827" s="74" t="s">
        <v>2</v>
      </c>
      <c r="C827" s="74">
        <v>4192</v>
      </c>
      <c r="D827" s="76" t="s">
        <v>1863</v>
      </c>
      <c r="E827" s="74" t="s">
        <v>4637</v>
      </c>
      <c r="F827" s="74">
        <v>4812</v>
      </c>
      <c r="G827" s="77" t="s">
        <v>1870</v>
      </c>
      <c r="H827" s="74" t="s">
        <v>4642</v>
      </c>
      <c r="I827" s="75">
        <v>0.65490196078431273</v>
      </c>
      <c r="J827" s="74" t="s">
        <v>1870</v>
      </c>
      <c r="K827" s="74" t="s">
        <v>3079</v>
      </c>
      <c r="L827" s="74" t="s">
        <v>9656</v>
      </c>
      <c r="M827" s="74" t="s">
        <v>9657</v>
      </c>
      <c r="N827" s="74" t="s">
        <v>1327</v>
      </c>
      <c r="O827" s="74" t="s">
        <v>1327</v>
      </c>
      <c r="P827" s="74" t="s">
        <v>8719</v>
      </c>
      <c r="Q827" s="74" t="s">
        <v>8699</v>
      </c>
      <c r="R827" s="74" t="s">
        <v>10628</v>
      </c>
    </row>
    <row r="828" spans="1:18" s="55" customFormat="1" ht="14.5" x14ac:dyDescent="0.35">
      <c r="A828" s="74" t="s">
        <v>6039</v>
      </c>
      <c r="B828" s="74" t="s">
        <v>6</v>
      </c>
      <c r="C828" s="74">
        <v>4279</v>
      </c>
      <c r="D828" s="76" t="s">
        <v>2193</v>
      </c>
      <c r="E828" s="74" t="s">
        <v>3454</v>
      </c>
      <c r="F828" s="74">
        <v>5378</v>
      </c>
      <c r="G828" s="77" t="s">
        <v>2206</v>
      </c>
      <c r="H828" s="74" t="s">
        <v>3103</v>
      </c>
      <c r="I828" s="75">
        <v>0.81941747572815515</v>
      </c>
      <c r="J828" s="74" t="s">
        <v>2206</v>
      </c>
      <c r="K828" s="74" t="s">
        <v>1387</v>
      </c>
      <c r="L828" s="74" t="s">
        <v>1388</v>
      </c>
      <c r="M828" s="74" t="s">
        <v>9658</v>
      </c>
      <c r="N828" s="74" t="s">
        <v>7232</v>
      </c>
      <c r="O828" s="74" t="s">
        <v>7233</v>
      </c>
      <c r="P828" s="74" t="s">
        <v>8751</v>
      </c>
      <c r="Q828" s="74" t="s">
        <v>8699</v>
      </c>
      <c r="R828" s="74" t="s">
        <v>11229</v>
      </c>
    </row>
    <row r="829" spans="1:18" s="55" customFormat="1" ht="14.5" x14ac:dyDescent="0.35">
      <c r="A829" s="74" t="s">
        <v>5555</v>
      </c>
      <c r="B829" s="74" t="s">
        <v>6</v>
      </c>
      <c r="C829" s="74">
        <v>4235</v>
      </c>
      <c r="D829" s="76" t="s">
        <v>3579</v>
      </c>
      <c r="E829" s="74" t="s">
        <v>3507</v>
      </c>
      <c r="F829" s="74">
        <v>4948</v>
      </c>
      <c r="G829" s="77" t="s">
        <v>3613</v>
      </c>
      <c r="H829" s="74" t="s">
        <v>3209</v>
      </c>
      <c r="I829" s="75">
        <v>0.44884488448844817</v>
      </c>
      <c r="J829" s="74" t="s">
        <v>3613</v>
      </c>
      <c r="K829" s="74" t="s">
        <v>1659</v>
      </c>
      <c r="L829" s="74" t="s">
        <v>9659</v>
      </c>
      <c r="M829" s="74" t="s">
        <v>9660</v>
      </c>
      <c r="N829" s="74" t="s">
        <v>7234</v>
      </c>
      <c r="O829" s="74" t="s">
        <v>1327</v>
      </c>
      <c r="P829" s="74" t="s">
        <v>8738</v>
      </c>
      <c r="Q829" s="74" t="s">
        <v>8699</v>
      </c>
      <c r="R829" s="74" t="s">
        <v>10703</v>
      </c>
    </row>
    <row r="830" spans="1:18" s="55" customFormat="1" ht="14.5" x14ac:dyDescent="0.35">
      <c r="A830" s="74" t="s">
        <v>6314</v>
      </c>
      <c r="B830" s="74" t="s">
        <v>4211</v>
      </c>
      <c r="C830" s="74">
        <v>4388</v>
      </c>
      <c r="D830" s="76" t="s">
        <v>4387</v>
      </c>
      <c r="E830" s="74" t="s">
        <v>5127</v>
      </c>
      <c r="F830" s="74">
        <v>5605</v>
      </c>
      <c r="G830" s="77" t="s">
        <v>4388</v>
      </c>
      <c r="H830" s="74" t="s">
        <v>5128</v>
      </c>
      <c r="I830" s="75">
        <v>0.44262295081967151</v>
      </c>
      <c r="J830" s="74" t="s">
        <v>4388</v>
      </c>
      <c r="K830" s="74" t="s">
        <v>117</v>
      </c>
      <c r="L830" s="74" t="s">
        <v>118</v>
      </c>
      <c r="M830" s="74" t="s">
        <v>9661</v>
      </c>
      <c r="N830" s="74" t="s">
        <v>1327</v>
      </c>
      <c r="O830" s="74" t="s">
        <v>1327</v>
      </c>
      <c r="P830" s="74" t="s">
        <v>8797</v>
      </c>
      <c r="Q830" s="74" t="s">
        <v>8699</v>
      </c>
      <c r="R830" s="74" t="s">
        <v>11486</v>
      </c>
    </row>
    <row r="831" spans="1:18" s="55" customFormat="1" ht="14.5" x14ac:dyDescent="0.35">
      <c r="A831" s="74" t="s">
        <v>6315</v>
      </c>
      <c r="B831" s="74" t="s">
        <v>4211</v>
      </c>
      <c r="C831" s="74">
        <v>4388</v>
      </c>
      <c r="D831" s="76" t="s">
        <v>4387</v>
      </c>
      <c r="E831" s="74" t="s">
        <v>5127</v>
      </c>
      <c r="F831" s="74">
        <v>5606</v>
      </c>
      <c r="G831" s="77" t="s">
        <v>4389</v>
      </c>
      <c r="H831" s="74" t="s">
        <v>5129</v>
      </c>
      <c r="I831" s="75">
        <v>0.34482758620689596</v>
      </c>
      <c r="J831" s="74" t="s">
        <v>4389</v>
      </c>
      <c r="K831" s="74" t="s">
        <v>119</v>
      </c>
      <c r="L831" s="74" t="s">
        <v>118</v>
      </c>
      <c r="M831" s="74" t="s">
        <v>9661</v>
      </c>
      <c r="N831" s="74" t="s">
        <v>1327</v>
      </c>
      <c r="O831" s="74" t="s">
        <v>1327</v>
      </c>
      <c r="P831" s="74" t="s">
        <v>8797</v>
      </c>
      <c r="Q831" s="74" t="s">
        <v>8699</v>
      </c>
      <c r="R831" s="74" t="s">
        <v>11486</v>
      </c>
    </row>
    <row r="832" spans="1:18" s="55" customFormat="1" ht="14.5" x14ac:dyDescent="0.35">
      <c r="A832" s="74" t="s">
        <v>5885</v>
      </c>
      <c r="B832" s="74" t="s">
        <v>6</v>
      </c>
      <c r="C832" s="74">
        <v>4259</v>
      </c>
      <c r="D832" s="76" t="s">
        <v>3982</v>
      </c>
      <c r="E832" s="74" t="s">
        <v>4462</v>
      </c>
      <c r="F832" s="74">
        <v>5238</v>
      </c>
      <c r="G832" s="77" t="s">
        <v>3987</v>
      </c>
      <c r="H832" s="74" t="s">
        <v>4466</v>
      </c>
      <c r="I832" s="75">
        <v>0</v>
      </c>
      <c r="J832" s="74" t="s">
        <v>3987</v>
      </c>
      <c r="K832" s="74" t="s">
        <v>920</v>
      </c>
      <c r="L832" s="74" t="s">
        <v>9662</v>
      </c>
      <c r="M832" s="74" t="s">
        <v>9663</v>
      </c>
      <c r="N832" s="74" t="s">
        <v>7235</v>
      </c>
      <c r="O832" s="74" t="s">
        <v>7236</v>
      </c>
      <c r="P832" s="74" t="s">
        <v>8751</v>
      </c>
      <c r="Q832" s="74" t="s">
        <v>8699</v>
      </c>
      <c r="R832" s="74" t="s">
        <v>11064</v>
      </c>
    </row>
    <row r="833" spans="1:18" s="55" customFormat="1" ht="14.5" x14ac:dyDescent="0.35">
      <c r="A833" s="74" t="s">
        <v>7663</v>
      </c>
      <c r="B833" s="74" t="s">
        <v>1</v>
      </c>
      <c r="C833" s="74">
        <v>4175</v>
      </c>
      <c r="D833" s="76" t="s">
        <v>1825</v>
      </c>
      <c r="E833" s="74" t="s">
        <v>2923</v>
      </c>
      <c r="F833" s="74">
        <v>4781</v>
      </c>
      <c r="G833" s="77" t="s">
        <v>1829</v>
      </c>
      <c r="H833" s="74" t="s">
        <v>7624</v>
      </c>
      <c r="I833" s="75">
        <v>0.44049079754601173</v>
      </c>
      <c r="J833" s="74" t="s">
        <v>1829</v>
      </c>
      <c r="K833" s="74" t="s">
        <v>7237</v>
      </c>
      <c r="L833" s="74" t="s">
        <v>9664</v>
      </c>
      <c r="M833" s="74" t="s">
        <v>9665</v>
      </c>
      <c r="N833" s="74" t="s">
        <v>1327</v>
      </c>
      <c r="O833" s="74" t="s">
        <v>1327</v>
      </c>
      <c r="P833" s="74" t="s">
        <v>8808</v>
      </c>
      <c r="Q833" s="74" t="s">
        <v>8699</v>
      </c>
      <c r="R833" s="74" t="s">
        <v>10604</v>
      </c>
    </row>
    <row r="834" spans="1:18" s="55" customFormat="1" ht="14.5" x14ac:dyDescent="0.35">
      <c r="A834" s="74" t="s">
        <v>5494</v>
      </c>
      <c r="B834" s="74" t="s">
        <v>3</v>
      </c>
      <c r="C834" s="74">
        <v>4209</v>
      </c>
      <c r="D834" s="76" t="s">
        <v>1922</v>
      </c>
      <c r="E834" s="74" t="s">
        <v>4850</v>
      </c>
      <c r="F834" s="74">
        <v>4857</v>
      </c>
      <c r="G834" s="77" t="s">
        <v>1924</v>
      </c>
      <c r="H834" s="74" t="s">
        <v>4852</v>
      </c>
      <c r="I834" s="75">
        <v>0.58059210526315774</v>
      </c>
      <c r="J834" s="74" t="s">
        <v>1924</v>
      </c>
      <c r="K834" s="74" t="s">
        <v>1568</v>
      </c>
      <c r="L834" s="74" t="s">
        <v>1567</v>
      </c>
      <c r="M834" s="74" t="s">
        <v>9457</v>
      </c>
      <c r="N834" s="74" t="s">
        <v>1327</v>
      </c>
      <c r="O834" s="74" t="s">
        <v>1327</v>
      </c>
      <c r="P834" s="74" t="s">
        <v>8748</v>
      </c>
      <c r="Q834" s="74" t="s">
        <v>8699</v>
      </c>
      <c r="R834" s="74" t="s">
        <v>10645</v>
      </c>
    </row>
    <row r="835" spans="1:18" s="55" customFormat="1" ht="14.5" x14ac:dyDescent="0.35">
      <c r="A835" s="74" t="s">
        <v>6070</v>
      </c>
      <c r="B835" s="74" t="s">
        <v>6</v>
      </c>
      <c r="C835" s="74">
        <v>4282</v>
      </c>
      <c r="D835" s="76" t="s">
        <v>2237</v>
      </c>
      <c r="E835" s="74" t="s">
        <v>2784</v>
      </c>
      <c r="F835" s="74">
        <v>5401</v>
      </c>
      <c r="G835" s="77" t="s">
        <v>2241</v>
      </c>
      <c r="H835" s="74" t="s">
        <v>2795</v>
      </c>
      <c r="I835" s="75">
        <v>0.91513437057991454</v>
      </c>
      <c r="J835" s="74" t="s">
        <v>2241</v>
      </c>
      <c r="K835" s="74" t="s">
        <v>1460</v>
      </c>
      <c r="L835" s="74" t="s">
        <v>9666</v>
      </c>
      <c r="M835" s="74" t="s">
        <v>9667</v>
      </c>
      <c r="N835" s="74" t="s">
        <v>6899</v>
      </c>
      <c r="O835" s="74" t="s">
        <v>6900</v>
      </c>
      <c r="P835" s="74" t="s">
        <v>8751</v>
      </c>
      <c r="Q835" s="74" t="s">
        <v>8699</v>
      </c>
      <c r="R835" s="74" t="s">
        <v>11250</v>
      </c>
    </row>
    <row r="836" spans="1:18" s="55" customFormat="1" ht="14.5" x14ac:dyDescent="0.35">
      <c r="A836" s="74" t="s">
        <v>5603</v>
      </c>
      <c r="B836" s="74" t="s">
        <v>6</v>
      </c>
      <c r="C836" s="74">
        <v>4237</v>
      </c>
      <c r="D836" s="76" t="s">
        <v>3660</v>
      </c>
      <c r="E836" s="74" t="s">
        <v>4667</v>
      </c>
      <c r="F836" s="74">
        <v>4991</v>
      </c>
      <c r="G836" s="77" t="s">
        <v>3663</v>
      </c>
      <c r="H836" s="74" t="s">
        <v>2941</v>
      </c>
      <c r="I836" s="75">
        <v>0.66899766899766888</v>
      </c>
      <c r="J836" s="74" t="s">
        <v>3663</v>
      </c>
      <c r="K836" s="74" t="s">
        <v>616</v>
      </c>
      <c r="L836" s="74" t="s">
        <v>9668</v>
      </c>
      <c r="M836" s="74" t="s">
        <v>9669</v>
      </c>
      <c r="N836" s="74" t="s">
        <v>617</v>
      </c>
      <c r="O836" s="74" t="s">
        <v>618</v>
      </c>
      <c r="P836" s="74" t="s">
        <v>8723</v>
      </c>
      <c r="Q836" s="74" t="s">
        <v>8699</v>
      </c>
      <c r="R836" s="74" t="s">
        <v>10747</v>
      </c>
    </row>
    <row r="837" spans="1:18" s="55" customFormat="1" ht="14.5" x14ac:dyDescent="0.35">
      <c r="A837" s="74" t="s">
        <v>5483</v>
      </c>
      <c r="B837" s="74" t="s">
        <v>2</v>
      </c>
      <c r="C837" s="74">
        <v>80092</v>
      </c>
      <c r="D837" s="76" t="s">
        <v>1900</v>
      </c>
      <c r="E837" s="74" t="s">
        <v>4484</v>
      </c>
      <c r="F837" s="74">
        <v>80093</v>
      </c>
      <c r="G837" s="77" t="s">
        <v>1901</v>
      </c>
      <c r="H837" s="74" t="s">
        <v>4484</v>
      </c>
      <c r="I837" s="75">
        <v>0.89694656488549596</v>
      </c>
      <c r="J837" s="74"/>
      <c r="K837" s="74"/>
      <c r="L837" s="74"/>
      <c r="M837" s="74"/>
      <c r="N837" s="74"/>
      <c r="O837" s="74"/>
      <c r="P837" s="74"/>
      <c r="Q837" s="74"/>
      <c r="R837" s="74"/>
    </row>
    <row r="838" spans="1:18" s="55" customFormat="1" ht="14.5" x14ac:dyDescent="0.35">
      <c r="A838" s="74" t="s">
        <v>6225</v>
      </c>
      <c r="B838" s="74" t="s">
        <v>6</v>
      </c>
      <c r="C838" s="74">
        <v>4342</v>
      </c>
      <c r="D838" s="76" t="s">
        <v>2481</v>
      </c>
      <c r="E838" s="74" t="s">
        <v>5232</v>
      </c>
      <c r="F838" s="74">
        <v>78899</v>
      </c>
      <c r="G838" s="77" t="s">
        <v>2482</v>
      </c>
      <c r="H838" s="74" t="s">
        <v>5232</v>
      </c>
      <c r="I838" s="75">
        <v>0.63636363636363591</v>
      </c>
      <c r="J838" s="74" t="s">
        <v>2482</v>
      </c>
      <c r="K838" s="74" t="s">
        <v>5334</v>
      </c>
      <c r="L838" s="74" t="s">
        <v>241</v>
      </c>
      <c r="M838" s="74" t="s">
        <v>6843</v>
      </c>
      <c r="N838" s="74" t="s">
        <v>242</v>
      </c>
      <c r="O838" s="74" t="s">
        <v>243</v>
      </c>
      <c r="P838" s="74" t="s">
        <v>8709</v>
      </c>
      <c r="Q838" s="74" t="s">
        <v>8699</v>
      </c>
      <c r="R838" s="74" t="s">
        <v>10897</v>
      </c>
    </row>
    <row r="839" spans="1:18" s="55" customFormat="1" ht="14.5" x14ac:dyDescent="0.35">
      <c r="A839" s="74" t="s">
        <v>7029</v>
      </c>
      <c r="B839" s="74" t="s">
        <v>6</v>
      </c>
      <c r="C839" s="74">
        <v>90333</v>
      </c>
      <c r="D839" s="76" t="s">
        <v>2445</v>
      </c>
      <c r="E839" s="74" t="s">
        <v>6787</v>
      </c>
      <c r="F839" s="74">
        <v>89866</v>
      </c>
      <c r="G839" s="77" t="s">
        <v>2446</v>
      </c>
      <c r="H839" s="74" t="s">
        <v>6787</v>
      </c>
      <c r="I839" s="75">
        <v>0.5680473372781063</v>
      </c>
      <c r="J839" s="74" t="s">
        <v>2446</v>
      </c>
      <c r="K839" s="74" t="s">
        <v>6901</v>
      </c>
      <c r="L839" s="74" t="s">
        <v>9670</v>
      </c>
      <c r="M839" s="74" t="s">
        <v>9671</v>
      </c>
      <c r="N839" s="74" t="s">
        <v>549</v>
      </c>
      <c r="O839" s="74" t="s">
        <v>551</v>
      </c>
      <c r="P839" s="74" t="s">
        <v>8722</v>
      </c>
      <c r="Q839" s="74" t="s">
        <v>8699</v>
      </c>
      <c r="R839" s="74" t="s">
        <v>11379</v>
      </c>
    </row>
    <row r="840" spans="1:18" s="55" customFormat="1" ht="14.5" x14ac:dyDescent="0.35">
      <c r="A840" s="74" t="s">
        <v>6248</v>
      </c>
      <c r="B840" s="74" t="s">
        <v>6</v>
      </c>
      <c r="C840" s="74">
        <v>79882</v>
      </c>
      <c r="D840" s="76" t="s">
        <v>4281</v>
      </c>
      <c r="E840" s="74" t="s">
        <v>5236</v>
      </c>
      <c r="F840" s="74">
        <v>10748</v>
      </c>
      <c r="G840" s="77" t="s">
        <v>4282</v>
      </c>
      <c r="H840" s="74" t="s">
        <v>5236</v>
      </c>
      <c r="I840" s="75">
        <v>0.85953878406708506</v>
      </c>
      <c r="J840" s="74" t="s">
        <v>4282</v>
      </c>
      <c r="K840" s="74" t="s">
        <v>5335</v>
      </c>
      <c r="L840" s="74" t="s">
        <v>280</v>
      </c>
      <c r="M840" s="74" t="s">
        <v>6866</v>
      </c>
      <c r="N840" s="74" t="s">
        <v>281</v>
      </c>
      <c r="O840" s="74" t="s">
        <v>282</v>
      </c>
      <c r="P840" s="74" t="s">
        <v>8751</v>
      </c>
      <c r="Q840" s="74" t="s">
        <v>8699</v>
      </c>
      <c r="R840" s="74" t="s">
        <v>11402</v>
      </c>
    </row>
    <row r="841" spans="1:18" s="55" customFormat="1" ht="14.5" x14ac:dyDescent="0.35">
      <c r="A841" s="74" t="s">
        <v>8132</v>
      </c>
      <c r="B841" s="74" t="s">
        <v>6</v>
      </c>
      <c r="C841" s="74">
        <v>79878</v>
      </c>
      <c r="D841" s="76" t="s">
        <v>8133</v>
      </c>
      <c r="E841" s="74" t="s">
        <v>8134</v>
      </c>
      <c r="F841" s="74">
        <v>6349</v>
      </c>
      <c r="G841" s="77" t="s">
        <v>8135</v>
      </c>
      <c r="H841" s="74" t="s">
        <v>8136</v>
      </c>
      <c r="I841" s="75">
        <v>0</v>
      </c>
      <c r="J841" s="74" t="s">
        <v>8135</v>
      </c>
      <c r="K841" s="74" t="s">
        <v>8137</v>
      </c>
      <c r="L841" s="74" t="s">
        <v>8138</v>
      </c>
      <c r="M841" s="74" t="s">
        <v>9672</v>
      </c>
      <c r="N841" s="74" t="s">
        <v>8139</v>
      </c>
      <c r="O841" s="74" t="s">
        <v>8140</v>
      </c>
      <c r="P841" s="74" t="s">
        <v>8751</v>
      </c>
      <c r="Q841" s="74" t="s">
        <v>8699</v>
      </c>
      <c r="R841" s="74" t="s">
        <v>11431</v>
      </c>
    </row>
    <row r="842" spans="1:18" s="55" customFormat="1" ht="14.5" x14ac:dyDescent="0.35">
      <c r="A842" s="74" t="s">
        <v>6271</v>
      </c>
      <c r="B842" s="74" t="s">
        <v>6</v>
      </c>
      <c r="C842" s="74">
        <v>79233</v>
      </c>
      <c r="D842" s="76" t="s">
        <v>4326</v>
      </c>
      <c r="E842" s="74" t="s">
        <v>5240</v>
      </c>
      <c r="F842" s="74">
        <v>78851</v>
      </c>
      <c r="G842" s="77" t="s">
        <v>4327</v>
      </c>
      <c r="H842" s="74" t="s">
        <v>5240</v>
      </c>
      <c r="I842" s="75">
        <v>0</v>
      </c>
      <c r="J842" s="74" t="s">
        <v>4327</v>
      </c>
      <c r="K842" s="74" t="s">
        <v>5336</v>
      </c>
      <c r="L842" s="74" t="s">
        <v>304</v>
      </c>
      <c r="M842" s="74" t="s">
        <v>6846</v>
      </c>
      <c r="N842" s="74" t="s">
        <v>549</v>
      </c>
      <c r="O842" s="74" t="s">
        <v>551</v>
      </c>
      <c r="P842" s="74" t="s">
        <v>8751</v>
      </c>
      <c r="Q842" s="74" t="s">
        <v>8699</v>
      </c>
      <c r="R842" s="74" t="s">
        <v>11349</v>
      </c>
    </row>
    <row r="843" spans="1:18" s="55" customFormat="1" ht="14.5" x14ac:dyDescent="0.35">
      <c r="A843" s="74" t="s">
        <v>6251</v>
      </c>
      <c r="B843" s="74" t="s">
        <v>6</v>
      </c>
      <c r="C843" s="74">
        <v>79876</v>
      </c>
      <c r="D843" s="76" t="s">
        <v>4287</v>
      </c>
      <c r="E843" s="74" t="s">
        <v>5242</v>
      </c>
      <c r="F843" s="74">
        <v>10749</v>
      </c>
      <c r="G843" s="77" t="s">
        <v>4288</v>
      </c>
      <c r="H843" s="74" t="s">
        <v>5242</v>
      </c>
      <c r="I843" s="75">
        <v>0.82634730538922152</v>
      </c>
      <c r="J843" s="74" t="s">
        <v>4288</v>
      </c>
      <c r="K843" s="74" t="s">
        <v>5337</v>
      </c>
      <c r="L843" s="74" t="s">
        <v>9673</v>
      </c>
      <c r="M843" s="74" t="s">
        <v>9674</v>
      </c>
      <c r="N843" s="74" t="s">
        <v>1327</v>
      </c>
      <c r="O843" s="74" t="s">
        <v>1327</v>
      </c>
      <c r="P843" s="74" t="s">
        <v>8751</v>
      </c>
      <c r="Q843" s="74" t="s">
        <v>8699</v>
      </c>
      <c r="R843" s="74" t="s">
        <v>11429</v>
      </c>
    </row>
    <row r="844" spans="1:18" s="55" customFormat="1" ht="14.5" x14ac:dyDescent="0.35">
      <c r="A844" s="74" t="s">
        <v>6204</v>
      </c>
      <c r="B844" s="74" t="s">
        <v>6</v>
      </c>
      <c r="C844" s="74">
        <v>90330</v>
      </c>
      <c r="D844" s="76" t="s">
        <v>2443</v>
      </c>
      <c r="E844" s="74" t="s">
        <v>5243</v>
      </c>
      <c r="F844" s="74">
        <v>89867</v>
      </c>
      <c r="G844" s="77" t="s">
        <v>2444</v>
      </c>
      <c r="H844" s="74" t="s">
        <v>5243</v>
      </c>
      <c r="I844" s="75">
        <v>0</v>
      </c>
      <c r="J844" s="74" t="s">
        <v>2444</v>
      </c>
      <c r="K844" s="74" t="s">
        <v>5338</v>
      </c>
      <c r="L844" s="74" t="s">
        <v>9675</v>
      </c>
      <c r="M844" s="74" t="s">
        <v>9676</v>
      </c>
      <c r="N844" s="74" t="s">
        <v>580</v>
      </c>
      <c r="O844" s="74" t="s">
        <v>581</v>
      </c>
      <c r="P844" s="74" t="s">
        <v>8738</v>
      </c>
      <c r="Q844" s="74" t="s">
        <v>8699</v>
      </c>
      <c r="R844" s="74" t="s">
        <v>11378</v>
      </c>
    </row>
    <row r="845" spans="1:18" s="55" customFormat="1" ht="14.5" x14ac:dyDescent="0.35">
      <c r="A845" s="74" t="s">
        <v>6588</v>
      </c>
      <c r="B845" s="74" t="s">
        <v>9</v>
      </c>
      <c r="C845" s="74">
        <v>4445</v>
      </c>
      <c r="D845" s="76" t="s">
        <v>1082</v>
      </c>
      <c r="E845" s="74" t="s">
        <v>5121</v>
      </c>
      <c r="F845" s="74">
        <v>79831</v>
      </c>
      <c r="G845" s="77" t="s">
        <v>1083</v>
      </c>
      <c r="H845" s="74" t="s">
        <v>5125</v>
      </c>
      <c r="I845" s="75">
        <v>0.49779086892488955</v>
      </c>
      <c r="J845" s="74"/>
      <c r="K845" s="74"/>
      <c r="L845" s="74"/>
      <c r="M845" s="74"/>
      <c r="N845" s="74"/>
      <c r="O845" s="74"/>
      <c r="P845" s="74"/>
      <c r="Q845" s="74"/>
      <c r="R845" s="74"/>
    </row>
    <row r="846" spans="1:18" s="55" customFormat="1" ht="14.5" x14ac:dyDescent="0.35">
      <c r="A846" s="74" t="s">
        <v>8653</v>
      </c>
      <c r="B846" s="74" t="s">
        <v>0</v>
      </c>
      <c r="C846" s="74">
        <v>80072</v>
      </c>
      <c r="D846" s="76" t="s">
        <v>1908</v>
      </c>
      <c r="E846" s="74" t="s">
        <v>7606</v>
      </c>
      <c r="F846" s="74">
        <v>80074</v>
      </c>
      <c r="G846" s="77" t="s">
        <v>8384</v>
      </c>
      <c r="H846" s="74" t="s">
        <v>4485</v>
      </c>
      <c r="I846" s="75">
        <v>0</v>
      </c>
      <c r="J846" s="74"/>
      <c r="K846" s="74"/>
      <c r="L846" s="74"/>
      <c r="M846" s="74"/>
      <c r="N846" s="74"/>
      <c r="O846" s="74"/>
      <c r="P846" s="74"/>
      <c r="Q846" s="74"/>
      <c r="R846" s="74"/>
    </row>
    <row r="847" spans="1:18" s="55" customFormat="1" ht="14.5" x14ac:dyDescent="0.35">
      <c r="A847" s="74" t="s">
        <v>6343</v>
      </c>
      <c r="B847" s="74" t="s">
        <v>4211</v>
      </c>
      <c r="C847" s="74">
        <v>4396</v>
      </c>
      <c r="D847" s="76" t="s">
        <v>4424</v>
      </c>
      <c r="E847" s="74" t="s">
        <v>10529</v>
      </c>
      <c r="F847" s="74">
        <v>5642</v>
      </c>
      <c r="G847" s="77" t="s">
        <v>4426</v>
      </c>
      <c r="H847" s="74" t="s">
        <v>5244</v>
      </c>
      <c r="I847" s="75">
        <v>0</v>
      </c>
      <c r="J847" s="74" t="s">
        <v>4426</v>
      </c>
      <c r="K847" s="74" t="s">
        <v>156</v>
      </c>
      <c r="L847" s="74" t="s">
        <v>157</v>
      </c>
      <c r="M847" s="74" t="s">
        <v>9677</v>
      </c>
      <c r="N847" s="74" t="s">
        <v>1327</v>
      </c>
      <c r="O847" s="74" t="s">
        <v>1327</v>
      </c>
      <c r="P847" s="74" t="s">
        <v>8731</v>
      </c>
      <c r="Q847" s="74" t="s">
        <v>8699</v>
      </c>
      <c r="R847" s="74" t="s">
        <v>11498</v>
      </c>
    </row>
    <row r="848" spans="1:18" s="55" customFormat="1" ht="14.5" x14ac:dyDescent="0.35">
      <c r="A848" s="74" t="s">
        <v>6342</v>
      </c>
      <c r="B848" s="74" t="s">
        <v>4211</v>
      </c>
      <c r="C848" s="74">
        <v>4396</v>
      </c>
      <c r="D848" s="76" t="s">
        <v>4424</v>
      </c>
      <c r="E848" s="74" t="s">
        <v>10529</v>
      </c>
      <c r="F848" s="74">
        <v>5641</v>
      </c>
      <c r="G848" s="77" t="s">
        <v>4425</v>
      </c>
      <c r="H848" s="74" t="s">
        <v>4486</v>
      </c>
      <c r="I848" s="75">
        <v>0</v>
      </c>
      <c r="J848" s="74" t="s">
        <v>4425</v>
      </c>
      <c r="K848" s="74" t="s">
        <v>155</v>
      </c>
      <c r="L848" s="74" t="s">
        <v>157</v>
      </c>
      <c r="M848" s="74" t="s">
        <v>9677</v>
      </c>
      <c r="N848" s="74" t="s">
        <v>1327</v>
      </c>
      <c r="O848" s="74" t="s">
        <v>1327</v>
      </c>
      <c r="P848" s="74" t="s">
        <v>8731</v>
      </c>
      <c r="Q848" s="74" t="s">
        <v>8699</v>
      </c>
      <c r="R848" s="74" t="s">
        <v>11498</v>
      </c>
    </row>
    <row r="849" spans="1:18" s="55" customFormat="1" ht="14.5" x14ac:dyDescent="0.35">
      <c r="A849" s="74" t="s">
        <v>6351</v>
      </c>
      <c r="B849" s="74" t="s">
        <v>4211</v>
      </c>
      <c r="C849" s="74">
        <v>80382</v>
      </c>
      <c r="D849" s="76" t="s">
        <v>4439</v>
      </c>
      <c r="E849" s="74" t="s">
        <v>8385</v>
      </c>
      <c r="F849" s="74">
        <v>80383</v>
      </c>
      <c r="G849" s="77" t="s">
        <v>4440</v>
      </c>
      <c r="H849" s="74" t="s">
        <v>4488</v>
      </c>
      <c r="I849" s="75">
        <v>0</v>
      </c>
      <c r="J849" s="74"/>
      <c r="K849" s="74"/>
      <c r="L849" s="74"/>
      <c r="M849" s="74"/>
      <c r="N849" s="74"/>
      <c r="O849" s="74"/>
      <c r="P849" s="74"/>
      <c r="Q849" s="74"/>
      <c r="R849" s="74"/>
    </row>
    <row r="850" spans="1:18" s="55" customFormat="1" ht="14.5" x14ac:dyDescent="0.35">
      <c r="A850" s="74" t="s">
        <v>5548</v>
      </c>
      <c r="B850" s="74" t="s">
        <v>6</v>
      </c>
      <c r="C850" s="74">
        <v>4235</v>
      </c>
      <c r="D850" s="76" t="s">
        <v>3579</v>
      </c>
      <c r="E850" s="74" t="s">
        <v>3507</v>
      </c>
      <c r="F850" s="74">
        <v>4940</v>
      </c>
      <c r="G850" s="77" t="s">
        <v>3606</v>
      </c>
      <c r="H850" s="74" t="s">
        <v>3210</v>
      </c>
      <c r="I850" s="75">
        <v>0.80877742946708397</v>
      </c>
      <c r="J850" s="74" t="s">
        <v>3606</v>
      </c>
      <c r="K850" s="74" t="s">
        <v>1650</v>
      </c>
      <c r="L850" s="74" t="s">
        <v>9678</v>
      </c>
      <c r="M850" s="74" t="s">
        <v>9679</v>
      </c>
      <c r="N850" s="74" t="s">
        <v>8520</v>
      </c>
      <c r="O850" s="74" t="s">
        <v>1327</v>
      </c>
      <c r="P850" s="74" t="s">
        <v>8738</v>
      </c>
      <c r="Q850" s="74" t="s">
        <v>8699</v>
      </c>
      <c r="R850" s="74" t="s">
        <v>10696</v>
      </c>
    </row>
    <row r="851" spans="1:18" s="55" customFormat="1" ht="14.5" x14ac:dyDescent="0.35">
      <c r="A851" s="74" t="s">
        <v>5777</v>
      </c>
      <c r="B851" s="74" t="s">
        <v>6</v>
      </c>
      <c r="C851" s="74">
        <v>4242</v>
      </c>
      <c r="D851" s="76" t="s">
        <v>3816</v>
      </c>
      <c r="E851" s="74" t="s">
        <v>6761</v>
      </c>
      <c r="F851" s="74">
        <v>90027</v>
      </c>
      <c r="G851" s="77" t="s">
        <v>3856</v>
      </c>
      <c r="H851" s="74" t="s">
        <v>5091</v>
      </c>
      <c r="I851" s="75">
        <v>0.54729729729729693</v>
      </c>
      <c r="J851" s="74" t="s">
        <v>3856</v>
      </c>
      <c r="K851" s="74" t="s">
        <v>2134</v>
      </c>
      <c r="L851" s="74" t="s">
        <v>9680</v>
      </c>
      <c r="M851" s="74" t="s">
        <v>9681</v>
      </c>
      <c r="N851" s="74" t="s">
        <v>2135</v>
      </c>
      <c r="O851" s="74" t="s">
        <v>1327</v>
      </c>
      <c r="P851" s="74" t="s">
        <v>8709</v>
      </c>
      <c r="Q851" s="74" t="s">
        <v>8699</v>
      </c>
      <c r="R851" s="74" t="s">
        <v>10937</v>
      </c>
    </row>
    <row r="852" spans="1:18" s="55" customFormat="1" ht="14.5" x14ac:dyDescent="0.35">
      <c r="A852" s="74" t="s">
        <v>5858</v>
      </c>
      <c r="B852" s="74" t="s">
        <v>6</v>
      </c>
      <c r="C852" s="74">
        <v>4256</v>
      </c>
      <c r="D852" s="76" t="s">
        <v>3945</v>
      </c>
      <c r="E852" s="74" t="s">
        <v>2800</v>
      </c>
      <c r="F852" s="74">
        <v>5205</v>
      </c>
      <c r="G852" s="77" t="s">
        <v>3955</v>
      </c>
      <c r="H852" s="74" t="s">
        <v>2803</v>
      </c>
      <c r="I852" s="75">
        <v>0.81005586592178602</v>
      </c>
      <c r="J852" s="74" t="s">
        <v>3955</v>
      </c>
      <c r="K852" s="74" t="s">
        <v>2507</v>
      </c>
      <c r="L852" s="74" t="s">
        <v>2508</v>
      </c>
      <c r="M852" s="74" t="s">
        <v>9682</v>
      </c>
      <c r="N852" s="74" t="s">
        <v>6902</v>
      </c>
      <c r="O852" s="74" t="s">
        <v>1327</v>
      </c>
      <c r="P852" s="74" t="s">
        <v>8751</v>
      </c>
      <c r="Q852" s="74" t="s">
        <v>8699</v>
      </c>
      <c r="R852" s="74" t="s">
        <v>11032</v>
      </c>
    </row>
    <row r="853" spans="1:18" s="55" customFormat="1" ht="14.5" x14ac:dyDescent="0.35">
      <c r="A853" s="74" t="s">
        <v>5564</v>
      </c>
      <c r="B853" s="74" t="s">
        <v>6</v>
      </c>
      <c r="C853" s="74">
        <v>4235</v>
      </c>
      <c r="D853" s="76" t="s">
        <v>3579</v>
      </c>
      <c r="E853" s="74" t="s">
        <v>3507</v>
      </c>
      <c r="F853" s="74">
        <v>4958</v>
      </c>
      <c r="G853" s="77" t="s">
        <v>3622</v>
      </c>
      <c r="H853" s="74" t="s">
        <v>3211</v>
      </c>
      <c r="I853" s="75">
        <v>0.85303030303030214</v>
      </c>
      <c r="J853" s="74" t="s">
        <v>3622</v>
      </c>
      <c r="K853" s="74" t="s">
        <v>1668</v>
      </c>
      <c r="L853" s="74" t="s">
        <v>9683</v>
      </c>
      <c r="M853" s="74" t="s">
        <v>9684</v>
      </c>
      <c r="N853" s="74" t="s">
        <v>8521</v>
      </c>
      <c r="O853" s="74" t="s">
        <v>1327</v>
      </c>
      <c r="P853" s="74" t="s">
        <v>8738</v>
      </c>
      <c r="Q853" s="74" t="s">
        <v>8699</v>
      </c>
      <c r="R853" s="74" t="s">
        <v>10713</v>
      </c>
    </row>
    <row r="854" spans="1:18" s="55" customFormat="1" ht="14.5" x14ac:dyDescent="0.35">
      <c r="A854" s="74" t="s">
        <v>6145</v>
      </c>
      <c r="B854" s="74" t="s">
        <v>6</v>
      </c>
      <c r="C854" s="74">
        <v>4265</v>
      </c>
      <c r="D854" s="76" t="s">
        <v>4044</v>
      </c>
      <c r="E854" s="74" t="s">
        <v>3218</v>
      </c>
      <c r="F854" s="74">
        <v>88189</v>
      </c>
      <c r="G854" s="77" t="s">
        <v>2329</v>
      </c>
      <c r="H854" s="74" t="s">
        <v>3314</v>
      </c>
      <c r="I854" s="75">
        <v>0.54285714285714204</v>
      </c>
      <c r="J854" s="74"/>
      <c r="K854" s="74"/>
      <c r="L854" s="74"/>
      <c r="M854" s="74"/>
      <c r="N854" s="74"/>
      <c r="O854" s="74"/>
      <c r="P854" s="74"/>
      <c r="Q854" s="74"/>
      <c r="R854" s="74"/>
    </row>
    <row r="855" spans="1:18" s="55" customFormat="1" ht="14.5" x14ac:dyDescent="0.35">
      <c r="A855" s="74" t="s">
        <v>8141</v>
      </c>
      <c r="B855" s="74" t="s">
        <v>0</v>
      </c>
      <c r="C855" s="74">
        <v>80354</v>
      </c>
      <c r="D855" s="76" t="s">
        <v>8142</v>
      </c>
      <c r="E855" s="74" t="s">
        <v>7530</v>
      </c>
      <c r="F855" s="74">
        <v>87941</v>
      </c>
      <c r="G855" s="77" t="s">
        <v>8143</v>
      </c>
      <c r="H855" s="74" t="s">
        <v>8144</v>
      </c>
      <c r="I855" s="75">
        <v>0</v>
      </c>
      <c r="J855" s="74"/>
      <c r="K855" s="74"/>
      <c r="L855" s="74"/>
      <c r="M855" s="74"/>
      <c r="N855" s="74"/>
      <c r="O855" s="74"/>
      <c r="P855" s="74"/>
      <c r="Q855" s="74"/>
      <c r="R855" s="74"/>
    </row>
    <row r="856" spans="1:18" s="55" customFormat="1" ht="14.5" x14ac:dyDescent="0.35">
      <c r="A856" s="74" t="s">
        <v>8145</v>
      </c>
      <c r="B856" s="74" t="s">
        <v>6</v>
      </c>
      <c r="C856" s="74">
        <v>91262</v>
      </c>
      <c r="D856" s="76" t="s">
        <v>8146</v>
      </c>
      <c r="E856" s="74" t="s">
        <v>8147</v>
      </c>
      <c r="F856" s="74">
        <v>91263</v>
      </c>
      <c r="G856" s="77" t="s">
        <v>8148</v>
      </c>
      <c r="H856" s="74" t="s">
        <v>8147</v>
      </c>
      <c r="I856" s="75">
        <v>0.93333333333333268</v>
      </c>
      <c r="J856" s="74"/>
      <c r="K856" s="74"/>
      <c r="L856" s="74"/>
      <c r="M856" s="74"/>
      <c r="N856" s="74"/>
      <c r="O856" s="74"/>
      <c r="P856" s="74"/>
      <c r="Q856" s="74"/>
      <c r="R856" s="74"/>
    </row>
    <row r="857" spans="1:18" s="55" customFormat="1" ht="14.5" x14ac:dyDescent="0.35">
      <c r="A857" s="74" t="s">
        <v>6294</v>
      </c>
      <c r="B857" s="74" t="s">
        <v>7</v>
      </c>
      <c r="C857" s="74">
        <v>79598</v>
      </c>
      <c r="D857" s="76" t="s">
        <v>4348</v>
      </c>
      <c r="E857" s="74" t="s">
        <v>4489</v>
      </c>
      <c r="F857" s="74">
        <v>5595</v>
      </c>
      <c r="G857" s="77" t="s">
        <v>4357</v>
      </c>
      <c r="H857" s="74" t="s">
        <v>3449</v>
      </c>
      <c r="I857" s="75">
        <v>0.61874999999999947</v>
      </c>
      <c r="J857" s="74" t="s">
        <v>4357</v>
      </c>
      <c r="K857" s="74" t="s">
        <v>342</v>
      </c>
      <c r="L857" s="74" t="s">
        <v>9685</v>
      </c>
      <c r="M857" s="74" t="s">
        <v>9686</v>
      </c>
      <c r="N857" s="74" t="s">
        <v>1327</v>
      </c>
      <c r="O857" s="74" t="s">
        <v>1327</v>
      </c>
      <c r="P857" s="74" t="s">
        <v>8732</v>
      </c>
      <c r="Q857" s="74" t="s">
        <v>8699</v>
      </c>
      <c r="R857" s="74" t="s">
        <v>11465</v>
      </c>
    </row>
    <row r="858" spans="1:18" s="55" customFormat="1" ht="14.5" x14ac:dyDescent="0.35">
      <c r="A858" s="74" t="s">
        <v>6289</v>
      </c>
      <c r="B858" s="74" t="s">
        <v>7</v>
      </c>
      <c r="C858" s="74">
        <v>79598</v>
      </c>
      <c r="D858" s="76" t="s">
        <v>4348</v>
      </c>
      <c r="E858" s="74" t="s">
        <v>4489</v>
      </c>
      <c r="F858" s="74">
        <v>5575</v>
      </c>
      <c r="G858" s="77" t="s">
        <v>4352</v>
      </c>
      <c r="H858" s="74" t="s">
        <v>2866</v>
      </c>
      <c r="I858" s="75">
        <v>0.77046979865771736</v>
      </c>
      <c r="J858" s="74" t="s">
        <v>4352</v>
      </c>
      <c r="K858" s="74" t="s">
        <v>330</v>
      </c>
      <c r="L858" s="74" t="s">
        <v>9687</v>
      </c>
      <c r="M858" s="74" t="s">
        <v>9688</v>
      </c>
      <c r="N858" s="74" t="s">
        <v>331</v>
      </c>
      <c r="O858" s="74" t="s">
        <v>332</v>
      </c>
      <c r="P858" s="74" t="s">
        <v>8732</v>
      </c>
      <c r="Q858" s="74" t="s">
        <v>8699</v>
      </c>
      <c r="R858" s="74" t="s">
        <v>11459</v>
      </c>
    </row>
    <row r="859" spans="1:18" s="55" customFormat="1" ht="14.5" x14ac:dyDescent="0.35">
      <c r="A859" s="74" t="s">
        <v>5861</v>
      </c>
      <c r="B859" s="74" t="s">
        <v>6</v>
      </c>
      <c r="C859" s="74">
        <v>4257</v>
      </c>
      <c r="D859" s="76" t="s">
        <v>3959</v>
      </c>
      <c r="E859" s="74" t="s">
        <v>4818</v>
      </c>
      <c r="F859" s="74">
        <v>84660</v>
      </c>
      <c r="G859" s="77" t="s">
        <v>3961</v>
      </c>
      <c r="H859" s="74" t="s">
        <v>4819</v>
      </c>
      <c r="I859" s="75">
        <v>0.89073634204275454</v>
      </c>
      <c r="J859" s="74" t="s">
        <v>3961</v>
      </c>
      <c r="K859" s="74" t="s">
        <v>2513</v>
      </c>
      <c r="L859" s="74" t="s">
        <v>9691</v>
      </c>
      <c r="M859" s="74" t="s">
        <v>9692</v>
      </c>
      <c r="N859" s="74" t="s">
        <v>2514</v>
      </c>
      <c r="O859" s="74" t="s">
        <v>2515</v>
      </c>
      <c r="P859" s="74" t="s">
        <v>8751</v>
      </c>
      <c r="Q859" s="74" t="s">
        <v>8699</v>
      </c>
      <c r="R859" s="74" t="s">
        <v>11037</v>
      </c>
    </row>
    <row r="860" spans="1:18" s="55" customFormat="1" ht="14.5" x14ac:dyDescent="0.35">
      <c r="A860" s="74" t="s">
        <v>5781</v>
      </c>
      <c r="B860" s="74" t="s">
        <v>6</v>
      </c>
      <c r="C860" s="74">
        <v>4243</v>
      </c>
      <c r="D860" s="76" t="s">
        <v>3857</v>
      </c>
      <c r="E860" s="74" t="s">
        <v>4120</v>
      </c>
      <c r="F860" s="74">
        <v>5132</v>
      </c>
      <c r="G860" s="77" t="s">
        <v>3861</v>
      </c>
      <c r="H860" s="74" t="s">
        <v>4766</v>
      </c>
      <c r="I860" s="75">
        <v>0.65494137353433701</v>
      </c>
      <c r="J860" s="74" t="s">
        <v>3861</v>
      </c>
      <c r="K860" s="74" t="s">
        <v>807</v>
      </c>
      <c r="L860" s="74" t="s">
        <v>9693</v>
      </c>
      <c r="M860" s="74" t="s">
        <v>9694</v>
      </c>
      <c r="N860" s="74" t="s">
        <v>1327</v>
      </c>
      <c r="O860" s="74" t="s">
        <v>1327</v>
      </c>
      <c r="P860" s="74" t="s">
        <v>8763</v>
      </c>
      <c r="Q860" s="74" t="s">
        <v>8699</v>
      </c>
      <c r="R860" s="74" t="s">
        <v>10943</v>
      </c>
    </row>
    <row r="861" spans="1:18" s="55" customFormat="1" ht="14.5" x14ac:dyDescent="0.35">
      <c r="A861" s="74" t="s">
        <v>5581</v>
      </c>
      <c r="B861" s="74" t="s">
        <v>6</v>
      </c>
      <c r="C861" s="74">
        <v>4235</v>
      </c>
      <c r="D861" s="76" t="s">
        <v>3579</v>
      </c>
      <c r="E861" s="74" t="s">
        <v>3507</v>
      </c>
      <c r="F861" s="74">
        <v>4970</v>
      </c>
      <c r="G861" s="77" t="s">
        <v>3639</v>
      </c>
      <c r="H861" s="74" t="s">
        <v>3212</v>
      </c>
      <c r="I861" s="75">
        <v>0.88369876072449927</v>
      </c>
      <c r="J861" s="74" t="s">
        <v>3639</v>
      </c>
      <c r="K861" s="74" t="s">
        <v>1687</v>
      </c>
      <c r="L861" s="74" t="s">
        <v>1688</v>
      </c>
      <c r="M861" s="74" t="s">
        <v>9695</v>
      </c>
      <c r="N861" s="74" t="s">
        <v>8522</v>
      </c>
      <c r="O861" s="74" t="s">
        <v>1327</v>
      </c>
      <c r="P861" s="74" t="s">
        <v>8738</v>
      </c>
      <c r="Q861" s="74" t="s">
        <v>8699</v>
      </c>
      <c r="R861" s="74" t="s">
        <v>10727</v>
      </c>
    </row>
    <row r="862" spans="1:18" s="55" customFormat="1" ht="14.5" x14ac:dyDescent="0.35">
      <c r="A862" s="74" t="s">
        <v>6671</v>
      </c>
      <c r="B862" s="74" t="s">
        <v>11</v>
      </c>
      <c r="C862" s="74">
        <v>4480</v>
      </c>
      <c r="D862" s="76" t="s">
        <v>1207</v>
      </c>
      <c r="E862" s="74" t="s">
        <v>2870</v>
      </c>
      <c r="F862" s="74">
        <v>6115</v>
      </c>
      <c r="G862" s="77" t="s">
        <v>1208</v>
      </c>
      <c r="H862" s="74" t="s">
        <v>2871</v>
      </c>
      <c r="I862" s="75">
        <v>0.77272727272727193</v>
      </c>
      <c r="J862" s="74"/>
      <c r="K862" s="74"/>
      <c r="L862" s="74"/>
      <c r="M862" s="74"/>
      <c r="N862" s="74"/>
      <c r="O862" s="74"/>
      <c r="P862" s="74"/>
      <c r="Q862" s="74"/>
      <c r="R862" s="74"/>
    </row>
    <row r="863" spans="1:18" s="55" customFormat="1" ht="14.5" x14ac:dyDescent="0.35">
      <c r="A863" s="74" t="s">
        <v>5848</v>
      </c>
      <c r="B863" s="74" t="s">
        <v>6</v>
      </c>
      <c r="C863" s="74">
        <v>4255</v>
      </c>
      <c r="D863" s="76" t="s">
        <v>3943</v>
      </c>
      <c r="E863" s="74" t="s">
        <v>2826</v>
      </c>
      <c r="F863" s="74">
        <v>5193</v>
      </c>
      <c r="G863" s="77" t="s">
        <v>3944</v>
      </c>
      <c r="H863" s="74" t="s">
        <v>2827</v>
      </c>
      <c r="I863" s="75">
        <v>0.82113821138211296</v>
      </c>
      <c r="J863" s="74" t="s">
        <v>3944</v>
      </c>
      <c r="K863" s="74" t="s">
        <v>2494</v>
      </c>
      <c r="L863" s="74" t="s">
        <v>9696</v>
      </c>
      <c r="M863" s="74" t="s">
        <v>9697</v>
      </c>
      <c r="N863" s="74" t="s">
        <v>2492</v>
      </c>
      <c r="O863" s="74" t="s">
        <v>2493</v>
      </c>
      <c r="P863" s="74" t="s">
        <v>8794</v>
      </c>
      <c r="Q863" s="74" t="s">
        <v>8699</v>
      </c>
      <c r="R863" s="74" t="s">
        <v>11021</v>
      </c>
    </row>
    <row r="864" spans="1:18" s="55" customFormat="1" ht="14.5" x14ac:dyDescent="0.35">
      <c r="A864" s="74" t="s">
        <v>5679</v>
      </c>
      <c r="B864" s="74" t="s">
        <v>6</v>
      </c>
      <c r="C864" s="74">
        <v>4240</v>
      </c>
      <c r="D864" s="76" t="s">
        <v>3741</v>
      </c>
      <c r="E864" s="74" t="s">
        <v>5144</v>
      </c>
      <c r="F864" s="74">
        <v>5045</v>
      </c>
      <c r="G864" s="77" t="s">
        <v>3744</v>
      </c>
      <c r="H864" s="74" t="s">
        <v>5156</v>
      </c>
      <c r="I864" s="75">
        <v>0.1659999999999999</v>
      </c>
      <c r="J864" s="74" t="s">
        <v>3744</v>
      </c>
      <c r="K864" s="74" t="s">
        <v>753</v>
      </c>
      <c r="L864" s="74" t="s">
        <v>9698</v>
      </c>
      <c r="M864" s="74" t="s">
        <v>9699</v>
      </c>
      <c r="N864" s="74" t="s">
        <v>1327</v>
      </c>
      <c r="O864" s="74" t="s">
        <v>1327</v>
      </c>
      <c r="P864" s="74" t="s">
        <v>10558</v>
      </c>
      <c r="Q864" s="74" t="s">
        <v>8699</v>
      </c>
      <c r="R864" s="74" t="s">
        <v>10825</v>
      </c>
    </row>
    <row r="865" spans="1:18" s="55" customFormat="1" ht="14.5" x14ac:dyDescent="0.35">
      <c r="A865" s="74" t="s">
        <v>7030</v>
      </c>
      <c r="B865" s="74" t="s">
        <v>6</v>
      </c>
      <c r="C865" s="74">
        <v>4242</v>
      </c>
      <c r="D865" s="76" t="s">
        <v>3816</v>
      </c>
      <c r="E865" s="74" t="s">
        <v>6761</v>
      </c>
      <c r="F865" s="74">
        <v>5115</v>
      </c>
      <c r="G865" s="77" t="s">
        <v>3821</v>
      </c>
      <c r="H865" s="74" t="s">
        <v>6762</v>
      </c>
      <c r="I865" s="75">
        <v>7.3611111111111099E-2</v>
      </c>
      <c r="J865" s="74" t="s">
        <v>3821</v>
      </c>
      <c r="K865" s="74" t="s">
        <v>5339</v>
      </c>
      <c r="L865" s="74" t="s">
        <v>2081</v>
      </c>
      <c r="M865" s="74" t="s">
        <v>9700</v>
      </c>
      <c r="N865" s="74" t="s">
        <v>1327</v>
      </c>
      <c r="O865" s="74" t="s">
        <v>1327</v>
      </c>
      <c r="P865" s="74" t="s">
        <v>8709</v>
      </c>
      <c r="Q865" s="74" t="s">
        <v>8699</v>
      </c>
      <c r="R865" s="74" t="s">
        <v>10903</v>
      </c>
    </row>
    <row r="866" spans="1:18" s="55" customFormat="1" ht="14.5" x14ac:dyDescent="0.35">
      <c r="A866" s="74" t="s">
        <v>6726</v>
      </c>
      <c r="B866" s="74" t="s">
        <v>12</v>
      </c>
      <c r="C866" s="74">
        <v>4507</v>
      </c>
      <c r="D866" s="76" t="s">
        <v>1282</v>
      </c>
      <c r="E866" s="74" t="s">
        <v>4924</v>
      </c>
      <c r="F866" s="74">
        <v>6190</v>
      </c>
      <c r="G866" s="77" t="s">
        <v>1284</v>
      </c>
      <c r="H866" s="74" t="s">
        <v>4927</v>
      </c>
      <c r="I866" s="75">
        <v>0.71524663677130029</v>
      </c>
      <c r="J866" s="74"/>
      <c r="K866" s="74"/>
      <c r="L866" s="74"/>
      <c r="M866" s="74"/>
      <c r="N866" s="74"/>
      <c r="O866" s="74"/>
      <c r="P866" s="74"/>
      <c r="Q866" s="74"/>
      <c r="R866" s="74"/>
    </row>
    <row r="867" spans="1:18" s="55" customFormat="1" ht="14.5" x14ac:dyDescent="0.35">
      <c r="A867" s="74" t="s">
        <v>5945</v>
      </c>
      <c r="B867" s="74" t="s">
        <v>6</v>
      </c>
      <c r="C867" s="74">
        <v>4267</v>
      </c>
      <c r="D867" s="76" t="s">
        <v>4052</v>
      </c>
      <c r="E867" s="74" t="s">
        <v>2872</v>
      </c>
      <c r="F867" s="74">
        <v>5298</v>
      </c>
      <c r="G867" s="77" t="s">
        <v>4055</v>
      </c>
      <c r="H867" s="74" t="s">
        <v>2874</v>
      </c>
      <c r="I867" s="75">
        <v>0.2472014925373133</v>
      </c>
      <c r="J867" s="74" t="s">
        <v>4055</v>
      </c>
      <c r="K867" s="74" t="s">
        <v>384</v>
      </c>
      <c r="L867" s="74" t="s">
        <v>9701</v>
      </c>
      <c r="M867" s="74" t="s">
        <v>9702</v>
      </c>
      <c r="N867" s="74" t="s">
        <v>8523</v>
      </c>
      <c r="O867" s="74" t="s">
        <v>7238</v>
      </c>
      <c r="P867" s="74" t="s">
        <v>8751</v>
      </c>
      <c r="Q867" s="74" t="s">
        <v>8699</v>
      </c>
      <c r="R867" s="74" t="s">
        <v>11133</v>
      </c>
    </row>
    <row r="868" spans="1:18" s="55" customFormat="1" ht="14.5" x14ac:dyDescent="0.35">
      <c r="A868" s="74" t="s">
        <v>5944</v>
      </c>
      <c r="B868" s="74" t="s">
        <v>6</v>
      </c>
      <c r="C868" s="74">
        <v>4267</v>
      </c>
      <c r="D868" s="76" t="s">
        <v>4052</v>
      </c>
      <c r="E868" s="74" t="s">
        <v>2872</v>
      </c>
      <c r="F868" s="74">
        <v>5297</v>
      </c>
      <c r="G868" s="77" t="s">
        <v>4054</v>
      </c>
      <c r="H868" s="74" t="s">
        <v>2875</v>
      </c>
      <c r="I868" s="75">
        <v>7.2380952380952296E-2</v>
      </c>
      <c r="J868" s="74" t="s">
        <v>4054</v>
      </c>
      <c r="K868" s="74" t="s">
        <v>382</v>
      </c>
      <c r="L868" s="74" t="s">
        <v>383</v>
      </c>
      <c r="M868" s="74" t="s">
        <v>6869</v>
      </c>
      <c r="N868" s="74" t="s">
        <v>7239</v>
      </c>
      <c r="O868" s="74" t="s">
        <v>7240</v>
      </c>
      <c r="P868" s="74" t="s">
        <v>8751</v>
      </c>
      <c r="Q868" s="74" t="s">
        <v>8699</v>
      </c>
      <c r="R868" s="74" t="s">
        <v>11132</v>
      </c>
    </row>
    <row r="869" spans="1:18" s="55" customFormat="1" ht="14.5" x14ac:dyDescent="0.35">
      <c r="A869" s="74" t="s">
        <v>5943</v>
      </c>
      <c r="B869" s="74" t="s">
        <v>6</v>
      </c>
      <c r="C869" s="74">
        <v>4267</v>
      </c>
      <c r="D869" s="76" t="s">
        <v>4052</v>
      </c>
      <c r="E869" s="74" t="s">
        <v>2872</v>
      </c>
      <c r="F869" s="74">
        <v>5296</v>
      </c>
      <c r="G869" s="77" t="s">
        <v>4053</v>
      </c>
      <c r="H869" s="74" t="s">
        <v>2876</v>
      </c>
      <c r="I869" s="75">
        <v>0.25319926873857312</v>
      </c>
      <c r="J869" s="74" t="s">
        <v>4053</v>
      </c>
      <c r="K869" s="74" t="s">
        <v>380</v>
      </c>
      <c r="L869" s="74" t="s">
        <v>381</v>
      </c>
      <c r="M869" s="74" t="s">
        <v>6903</v>
      </c>
      <c r="N869" s="74" t="s">
        <v>1327</v>
      </c>
      <c r="O869" s="74" t="s">
        <v>1327</v>
      </c>
      <c r="P869" s="74" t="s">
        <v>8709</v>
      </c>
      <c r="Q869" s="74" t="s">
        <v>8699</v>
      </c>
      <c r="R869" s="74" t="s">
        <v>11131</v>
      </c>
    </row>
    <row r="870" spans="1:18" s="55" customFormat="1" ht="14.5" x14ac:dyDescent="0.35">
      <c r="A870" s="74" t="s">
        <v>5946</v>
      </c>
      <c r="B870" s="74" t="s">
        <v>6</v>
      </c>
      <c r="C870" s="74">
        <v>4267</v>
      </c>
      <c r="D870" s="76" t="s">
        <v>4052</v>
      </c>
      <c r="E870" s="74" t="s">
        <v>2872</v>
      </c>
      <c r="F870" s="74">
        <v>5299</v>
      </c>
      <c r="G870" s="77" t="s">
        <v>4056</v>
      </c>
      <c r="H870" s="74" t="s">
        <v>2877</v>
      </c>
      <c r="I870" s="75">
        <v>0.392578125</v>
      </c>
      <c r="J870" s="74" t="s">
        <v>4056</v>
      </c>
      <c r="K870" s="74" t="s">
        <v>385</v>
      </c>
      <c r="L870" s="74" t="s">
        <v>9703</v>
      </c>
      <c r="M870" s="74" t="s">
        <v>9704</v>
      </c>
      <c r="N870" s="74" t="s">
        <v>7241</v>
      </c>
      <c r="O870" s="74" t="s">
        <v>7242</v>
      </c>
      <c r="P870" s="74" t="s">
        <v>8751</v>
      </c>
      <c r="Q870" s="74" t="s">
        <v>8699</v>
      </c>
      <c r="R870" s="74" t="s">
        <v>11134</v>
      </c>
    </row>
    <row r="871" spans="1:18" s="55" customFormat="1" ht="14.5" x14ac:dyDescent="0.35">
      <c r="A871" s="74" t="s">
        <v>5955</v>
      </c>
      <c r="B871" s="74" t="s">
        <v>6</v>
      </c>
      <c r="C871" s="74">
        <v>4267</v>
      </c>
      <c r="D871" s="76" t="s">
        <v>4052</v>
      </c>
      <c r="E871" s="74" t="s">
        <v>2872</v>
      </c>
      <c r="F871" s="74">
        <v>5308</v>
      </c>
      <c r="G871" s="77" t="s">
        <v>4065</v>
      </c>
      <c r="H871" s="74" t="s">
        <v>2878</v>
      </c>
      <c r="I871" s="75">
        <v>0.37274549098196297</v>
      </c>
      <c r="J871" s="74" t="s">
        <v>4065</v>
      </c>
      <c r="K871" s="74" t="s">
        <v>395</v>
      </c>
      <c r="L871" s="74" t="s">
        <v>9104</v>
      </c>
      <c r="M871" s="74" t="s">
        <v>9105</v>
      </c>
      <c r="N871" s="74" t="s">
        <v>7243</v>
      </c>
      <c r="O871" s="74" t="s">
        <v>7244</v>
      </c>
      <c r="P871" s="74" t="s">
        <v>8751</v>
      </c>
      <c r="Q871" s="74" t="s">
        <v>8699</v>
      </c>
      <c r="R871" s="74" t="s">
        <v>11142</v>
      </c>
    </row>
    <row r="872" spans="1:18" s="55" customFormat="1" ht="14.5" x14ac:dyDescent="0.35">
      <c r="A872" s="74" t="s">
        <v>5961</v>
      </c>
      <c r="B872" s="74" t="s">
        <v>6</v>
      </c>
      <c r="C872" s="74">
        <v>4267</v>
      </c>
      <c r="D872" s="76" t="s">
        <v>4052</v>
      </c>
      <c r="E872" s="74" t="s">
        <v>2872</v>
      </c>
      <c r="F872" s="74">
        <v>5315</v>
      </c>
      <c r="G872" s="77" t="s">
        <v>4072</v>
      </c>
      <c r="H872" s="74" t="s">
        <v>2879</v>
      </c>
      <c r="I872" s="75">
        <v>0.27854671280276772</v>
      </c>
      <c r="J872" s="74" t="s">
        <v>4072</v>
      </c>
      <c r="K872" s="74" t="s">
        <v>403</v>
      </c>
      <c r="L872" s="74" t="s">
        <v>9705</v>
      </c>
      <c r="M872" s="74" t="s">
        <v>9706</v>
      </c>
      <c r="N872" s="74" t="s">
        <v>7245</v>
      </c>
      <c r="O872" s="74" t="s">
        <v>7246</v>
      </c>
      <c r="P872" s="74" t="s">
        <v>8751</v>
      </c>
      <c r="Q872" s="74" t="s">
        <v>8699</v>
      </c>
      <c r="R872" s="74" t="s">
        <v>11149</v>
      </c>
    </row>
    <row r="873" spans="1:18" s="55" customFormat="1" ht="14.5" x14ac:dyDescent="0.35">
      <c r="A873" s="74" t="s">
        <v>5964</v>
      </c>
      <c r="B873" s="74" t="s">
        <v>6</v>
      </c>
      <c r="C873" s="74">
        <v>4267</v>
      </c>
      <c r="D873" s="76" t="s">
        <v>4052</v>
      </c>
      <c r="E873" s="74" t="s">
        <v>2872</v>
      </c>
      <c r="F873" s="74">
        <v>78923</v>
      </c>
      <c r="G873" s="77" t="s">
        <v>4075</v>
      </c>
      <c r="H873" s="74" t="s">
        <v>2880</v>
      </c>
      <c r="I873" s="75">
        <v>0.21560574948665281</v>
      </c>
      <c r="J873" s="74" t="s">
        <v>4075</v>
      </c>
      <c r="K873" s="74" t="s">
        <v>406</v>
      </c>
      <c r="L873" s="74" t="s">
        <v>9707</v>
      </c>
      <c r="M873" s="74" t="s">
        <v>9708</v>
      </c>
      <c r="N873" s="74" t="s">
        <v>1327</v>
      </c>
      <c r="O873" s="74" t="s">
        <v>1327</v>
      </c>
      <c r="P873" s="74" t="s">
        <v>8751</v>
      </c>
      <c r="Q873" s="74" t="s">
        <v>8699</v>
      </c>
      <c r="R873" s="74" t="s">
        <v>11152</v>
      </c>
    </row>
    <row r="874" spans="1:18" s="55" customFormat="1" ht="14.5" x14ac:dyDescent="0.35">
      <c r="A874" s="74" t="s">
        <v>5956</v>
      </c>
      <c r="B874" s="74" t="s">
        <v>6</v>
      </c>
      <c r="C874" s="74">
        <v>4267</v>
      </c>
      <c r="D874" s="76" t="s">
        <v>4052</v>
      </c>
      <c r="E874" s="74" t="s">
        <v>2872</v>
      </c>
      <c r="F874" s="74">
        <v>5310</v>
      </c>
      <c r="G874" s="77" t="s">
        <v>4067</v>
      </c>
      <c r="H874" s="74" t="s">
        <v>2881</v>
      </c>
      <c r="I874" s="75">
        <v>0.31647940074906267</v>
      </c>
      <c r="J874" s="74" t="s">
        <v>4067</v>
      </c>
      <c r="K874" s="74" t="s">
        <v>396</v>
      </c>
      <c r="L874" s="74" t="s">
        <v>9709</v>
      </c>
      <c r="M874" s="74" t="s">
        <v>9710</v>
      </c>
      <c r="N874" s="74" t="s">
        <v>1327</v>
      </c>
      <c r="O874" s="74" t="s">
        <v>1327</v>
      </c>
      <c r="P874" s="74" t="s">
        <v>8765</v>
      </c>
      <c r="Q874" s="74" t="s">
        <v>8699</v>
      </c>
      <c r="R874" s="74" t="s">
        <v>11144</v>
      </c>
    </row>
    <row r="875" spans="1:18" s="55" customFormat="1" ht="14.5" x14ac:dyDescent="0.35">
      <c r="A875" s="74" t="s">
        <v>5960</v>
      </c>
      <c r="B875" s="74" t="s">
        <v>6</v>
      </c>
      <c r="C875" s="74">
        <v>4267</v>
      </c>
      <c r="D875" s="76" t="s">
        <v>4052</v>
      </c>
      <c r="E875" s="74" t="s">
        <v>2872</v>
      </c>
      <c r="F875" s="74">
        <v>5314</v>
      </c>
      <c r="G875" s="77" t="s">
        <v>4071</v>
      </c>
      <c r="H875" s="74" t="s">
        <v>2882</v>
      </c>
      <c r="I875" s="75">
        <v>0.2340425531914892</v>
      </c>
      <c r="J875" s="74" t="s">
        <v>4071</v>
      </c>
      <c r="K875" s="74" t="s">
        <v>402</v>
      </c>
      <c r="L875" s="74" t="s">
        <v>9711</v>
      </c>
      <c r="M875" s="74" t="s">
        <v>9712</v>
      </c>
      <c r="N875" s="74" t="s">
        <v>1327</v>
      </c>
      <c r="O875" s="74" t="s">
        <v>1327</v>
      </c>
      <c r="P875" s="74" t="s">
        <v>8709</v>
      </c>
      <c r="Q875" s="74" t="s">
        <v>8699</v>
      </c>
      <c r="R875" s="74" t="s">
        <v>11148</v>
      </c>
    </row>
    <row r="876" spans="1:18" s="55" customFormat="1" ht="14.5" x14ac:dyDescent="0.35">
      <c r="A876" s="74" t="s">
        <v>5954</v>
      </c>
      <c r="B876" s="74" t="s">
        <v>6</v>
      </c>
      <c r="C876" s="74">
        <v>4267</v>
      </c>
      <c r="D876" s="76" t="s">
        <v>4052</v>
      </c>
      <c r="E876" s="74" t="s">
        <v>2872</v>
      </c>
      <c r="F876" s="74">
        <v>5307</v>
      </c>
      <c r="G876" s="77" t="s">
        <v>4064</v>
      </c>
      <c r="H876" s="74" t="s">
        <v>2883</v>
      </c>
      <c r="I876" s="75">
        <v>0.2897196261682235</v>
      </c>
      <c r="J876" s="74" t="s">
        <v>4064</v>
      </c>
      <c r="K876" s="74" t="s">
        <v>394</v>
      </c>
      <c r="L876" s="74" t="s">
        <v>9713</v>
      </c>
      <c r="M876" s="74" t="s">
        <v>9714</v>
      </c>
      <c r="N876" s="74" t="s">
        <v>1327</v>
      </c>
      <c r="O876" s="74" t="s">
        <v>1327</v>
      </c>
      <c r="P876" s="74" t="s">
        <v>8709</v>
      </c>
      <c r="Q876" s="74" t="s">
        <v>8699</v>
      </c>
      <c r="R876" s="74" t="s">
        <v>11141</v>
      </c>
    </row>
    <row r="877" spans="1:18" s="55" customFormat="1" ht="14.5" x14ac:dyDescent="0.35">
      <c r="A877" s="74" t="s">
        <v>5959</v>
      </c>
      <c r="B877" s="74" t="s">
        <v>6</v>
      </c>
      <c r="C877" s="74">
        <v>4267</v>
      </c>
      <c r="D877" s="76" t="s">
        <v>4052</v>
      </c>
      <c r="E877" s="74" t="s">
        <v>2872</v>
      </c>
      <c r="F877" s="74">
        <v>5313</v>
      </c>
      <c r="G877" s="77" t="s">
        <v>4070</v>
      </c>
      <c r="H877" s="74" t="s">
        <v>2884</v>
      </c>
      <c r="I877" s="75">
        <v>9.6601073345259303E-2</v>
      </c>
      <c r="J877" s="74" t="s">
        <v>4070</v>
      </c>
      <c r="K877" s="74" t="s">
        <v>401</v>
      </c>
      <c r="L877" s="74" t="s">
        <v>9715</v>
      </c>
      <c r="M877" s="74" t="s">
        <v>9716</v>
      </c>
      <c r="N877" s="74" t="s">
        <v>1327</v>
      </c>
      <c r="O877" s="74" t="s">
        <v>1327</v>
      </c>
      <c r="P877" s="74" t="s">
        <v>8751</v>
      </c>
      <c r="Q877" s="74" t="s">
        <v>8699</v>
      </c>
      <c r="R877" s="74" t="s">
        <v>11147</v>
      </c>
    </row>
    <row r="878" spans="1:18" s="55" customFormat="1" ht="14.5" x14ac:dyDescent="0.35">
      <c r="A878" s="74" t="s">
        <v>5962</v>
      </c>
      <c r="B878" s="74" t="s">
        <v>6</v>
      </c>
      <c r="C878" s="74">
        <v>4267</v>
      </c>
      <c r="D878" s="76" t="s">
        <v>4052</v>
      </c>
      <c r="E878" s="74" t="s">
        <v>2872</v>
      </c>
      <c r="F878" s="74">
        <v>5316</v>
      </c>
      <c r="G878" s="77" t="s">
        <v>4073</v>
      </c>
      <c r="H878" s="74" t="s">
        <v>2885</v>
      </c>
      <c r="I878" s="75">
        <v>0.25326370757180083</v>
      </c>
      <c r="J878" s="74" t="s">
        <v>4073</v>
      </c>
      <c r="K878" s="74" t="s">
        <v>404</v>
      </c>
      <c r="L878" s="74" t="s">
        <v>9717</v>
      </c>
      <c r="M878" s="74" t="s">
        <v>9718</v>
      </c>
      <c r="N878" s="74" t="s">
        <v>1327</v>
      </c>
      <c r="O878" s="74" t="s">
        <v>1327</v>
      </c>
      <c r="P878" s="74" t="s">
        <v>8709</v>
      </c>
      <c r="Q878" s="74" t="s">
        <v>8699</v>
      </c>
      <c r="R878" s="74" t="s">
        <v>11150</v>
      </c>
    </row>
    <row r="879" spans="1:18" s="55" customFormat="1" ht="14.5" x14ac:dyDescent="0.35">
      <c r="A879" s="74" t="s">
        <v>5951</v>
      </c>
      <c r="B879" s="74" t="s">
        <v>6</v>
      </c>
      <c r="C879" s="74">
        <v>4267</v>
      </c>
      <c r="D879" s="76" t="s">
        <v>4052</v>
      </c>
      <c r="E879" s="74" t="s">
        <v>2872</v>
      </c>
      <c r="F879" s="74">
        <v>5304</v>
      </c>
      <c r="G879" s="77" t="s">
        <v>4061</v>
      </c>
      <c r="H879" s="74" t="s">
        <v>2886</v>
      </c>
      <c r="I879" s="75">
        <v>0.46962962962962901</v>
      </c>
      <c r="J879" s="74" t="s">
        <v>4061</v>
      </c>
      <c r="K879" s="74" t="s">
        <v>391</v>
      </c>
      <c r="L879" s="74" t="s">
        <v>9719</v>
      </c>
      <c r="M879" s="74" t="s">
        <v>9720</v>
      </c>
      <c r="N879" s="74" t="s">
        <v>1327</v>
      </c>
      <c r="O879" s="74" t="s">
        <v>1327</v>
      </c>
      <c r="P879" s="74" t="s">
        <v>8751</v>
      </c>
      <c r="Q879" s="74" t="s">
        <v>8699</v>
      </c>
      <c r="R879" s="74" t="s">
        <v>11138</v>
      </c>
    </row>
    <row r="880" spans="1:18" s="55" customFormat="1" ht="14.5" x14ac:dyDescent="0.35">
      <c r="A880" s="74" t="s">
        <v>5965</v>
      </c>
      <c r="B880" s="74" t="s">
        <v>6</v>
      </c>
      <c r="C880" s="74">
        <v>4267</v>
      </c>
      <c r="D880" s="76" t="s">
        <v>4052</v>
      </c>
      <c r="E880" s="74" t="s">
        <v>2872</v>
      </c>
      <c r="F880" s="74">
        <v>5318</v>
      </c>
      <c r="G880" s="77" t="s">
        <v>4076</v>
      </c>
      <c r="H880" s="74" t="s">
        <v>2887</v>
      </c>
      <c r="I880" s="75">
        <v>0.36437908496731997</v>
      </c>
      <c r="J880" s="74" t="s">
        <v>4076</v>
      </c>
      <c r="K880" s="74" t="s">
        <v>407</v>
      </c>
      <c r="L880" s="74" t="s">
        <v>9721</v>
      </c>
      <c r="M880" s="74" t="s">
        <v>9722</v>
      </c>
      <c r="N880" s="74" t="s">
        <v>7247</v>
      </c>
      <c r="O880" s="74" t="s">
        <v>7248</v>
      </c>
      <c r="P880" s="74" t="s">
        <v>8765</v>
      </c>
      <c r="Q880" s="74" t="s">
        <v>8699</v>
      </c>
      <c r="R880" s="74" t="s">
        <v>11153</v>
      </c>
    </row>
    <row r="881" spans="1:18" s="55" customFormat="1" ht="14.5" x14ac:dyDescent="0.35">
      <c r="A881" s="74" t="s">
        <v>5963</v>
      </c>
      <c r="B881" s="74" t="s">
        <v>6</v>
      </c>
      <c r="C881" s="74">
        <v>4267</v>
      </c>
      <c r="D881" s="76" t="s">
        <v>4052</v>
      </c>
      <c r="E881" s="74" t="s">
        <v>2872</v>
      </c>
      <c r="F881" s="74">
        <v>5317</v>
      </c>
      <c r="G881" s="77" t="s">
        <v>4074</v>
      </c>
      <c r="H881" s="74" t="s">
        <v>2888</v>
      </c>
      <c r="I881" s="75">
        <v>6.083650190114058E-2</v>
      </c>
      <c r="J881" s="74" t="s">
        <v>4074</v>
      </c>
      <c r="K881" s="74" t="s">
        <v>405</v>
      </c>
      <c r="L881" s="74" t="s">
        <v>9723</v>
      </c>
      <c r="M881" s="74" t="s">
        <v>9724</v>
      </c>
      <c r="N881" s="74" t="s">
        <v>1327</v>
      </c>
      <c r="O881" s="74" t="s">
        <v>1327</v>
      </c>
      <c r="P881" s="74" t="s">
        <v>8751</v>
      </c>
      <c r="Q881" s="74" t="s">
        <v>8699</v>
      </c>
      <c r="R881" s="74" t="s">
        <v>11151</v>
      </c>
    </row>
    <row r="882" spans="1:18" s="55" customFormat="1" ht="14.5" x14ac:dyDescent="0.35">
      <c r="A882" s="74" t="s">
        <v>5957</v>
      </c>
      <c r="B882" s="74" t="s">
        <v>6</v>
      </c>
      <c r="C882" s="74">
        <v>4267</v>
      </c>
      <c r="D882" s="76" t="s">
        <v>4052</v>
      </c>
      <c r="E882" s="74" t="s">
        <v>2872</v>
      </c>
      <c r="F882" s="74">
        <v>5311</v>
      </c>
      <c r="G882" s="77" t="s">
        <v>4068</v>
      </c>
      <c r="H882" s="74" t="s">
        <v>2889</v>
      </c>
      <c r="I882" s="75">
        <v>0.28867924528301858</v>
      </c>
      <c r="J882" s="74" t="s">
        <v>4068</v>
      </c>
      <c r="K882" s="74" t="s">
        <v>397</v>
      </c>
      <c r="L882" s="74" t="s">
        <v>398</v>
      </c>
      <c r="M882" s="74" t="s">
        <v>9725</v>
      </c>
      <c r="N882" s="74" t="s">
        <v>7249</v>
      </c>
      <c r="O882" s="74" t="s">
        <v>1327</v>
      </c>
      <c r="P882" s="74" t="s">
        <v>8751</v>
      </c>
      <c r="Q882" s="74" t="s">
        <v>8699</v>
      </c>
      <c r="R882" s="74" t="s">
        <v>11145</v>
      </c>
    </row>
    <row r="883" spans="1:18" s="55" customFormat="1" ht="14.5" x14ac:dyDescent="0.35">
      <c r="A883" s="74" t="s">
        <v>5952</v>
      </c>
      <c r="B883" s="74" t="s">
        <v>6</v>
      </c>
      <c r="C883" s="74">
        <v>4267</v>
      </c>
      <c r="D883" s="76" t="s">
        <v>4052</v>
      </c>
      <c r="E883" s="74" t="s">
        <v>2872</v>
      </c>
      <c r="F883" s="74">
        <v>5305</v>
      </c>
      <c r="G883" s="77" t="s">
        <v>4062</v>
      </c>
      <c r="H883" s="74" t="s">
        <v>2890</v>
      </c>
      <c r="I883" s="75">
        <v>0.71294559099437005</v>
      </c>
      <c r="J883" s="74" t="s">
        <v>4062</v>
      </c>
      <c r="K883" s="74" t="s">
        <v>392</v>
      </c>
      <c r="L883" s="74" t="s">
        <v>9726</v>
      </c>
      <c r="M883" s="74" t="s">
        <v>9727</v>
      </c>
      <c r="N883" s="74" t="s">
        <v>1327</v>
      </c>
      <c r="O883" s="74" t="s">
        <v>1327</v>
      </c>
      <c r="P883" s="74" t="s">
        <v>8765</v>
      </c>
      <c r="Q883" s="74" t="s">
        <v>8699</v>
      </c>
      <c r="R883" s="74" t="s">
        <v>11139</v>
      </c>
    </row>
    <row r="884" spans="1:18" s="55" customFormat="1" ht="14.5" x14ac:dyDescent="0.35">
      <c r="A884" s="74" t="s">
        <v>5953</v>
      </c>
      <c r="B884" s="74" t="s">
        <v>6</v>
      </c>
      <c r="C884" s="74">
        <v>4267</v>
      </c>
      <c r="D884" s="76" t="s">
        <v>4052</v>
      </c>
      <c r="E884" s="74" t="s">
        <v>2872</v>
      </c>
      <c r="F884" s="74">
        <v>5306</v>
      </c>
      <c r="G884" s="77" t="s">
        <v>4063</v>
      </c>
      <c r="H884" s="74" t="s">
        <v>2891</v>
      </c>
      <c r="I884" s="75">
        <v>0.1851400730816071</v>
      </c>
      <c r="J884" s="74" t="s">
        <v>4063</v>
      </c>
      <c r="K884" s="74" t="s">
        <v>393</v>
      </c>
      <c r="L884" s="74" t="s">
        <v>9728</v>
      </c>
      <c r="M884" s="74" t="s">
        <v>9729</v>
      </c>
      <c r="N884" s="74" t="s">
        <v>1327</v>
      </c>
      <c r="O884" s="74" t="s">
        <v>1327</v>
      </c>
      <c r="P884" s="74" t="s">
        <v>8709</v>
      </c>
      <c r="Q884" s="74" t="s">
        <v>8699</v>
      </c>
      <c r="R884" s="74" t="s">
        <v>11140</v>
      </c>
    </row>
    <row r="885" spans="1:18" s="55" customFormat="1" ht="14.5" x14ac:dyDescent="0.35">
      <c r="A885" s="74" t="s">
        <v>5966</v>
      </c>
      <c r="B885" s="74" t="s">
        <v>6</v>
      </c>
      <c r="C885" s="74">
        <v>4267</v>
      </c>
      <c r="D885" s="76" t="s">
        <v>4052</v>
      </c>
      <c r="E885" s="74" t="s">
        <v>2872</v>
      </c>
      <c r="F885" s="74">
        <v>79143</v>
      </c>
      <c r="G885" s="77" t="s">
        <v>4077</v>
      </c>
      <c r="H885" s="74" t="s">
        <v>2892</v>
      </c>
      <c r="I885" s="75">
        <v>0.3279132791327905</v>
      </c>
      <c r="J885" s="74" t="s">
        <v>4077</v>
      </c>
      <c r="K885" s="74" t="s">
        <v>408</v>
      </c>
      <c r="L885" s="74" t="s">
        <v>9730</v>
      </c>
      <c r="M885" s="74" t="s">
        <v>9731</v>
      </c>
      <c r="N885" s="74" t="s">
        <v>1327</v>
      </c>
      <c r="O885" s="74" t="s">
        <v>1327</v>
      </c>
      <c r="P885" s="74" t="s">
        <v>8751</v>
      </c>
      <c r="Q885" s="74" t="s">
        <v>8699</v>
      </c>
      <c r="R885" s="74" t="s">
        <v>11154</v>
      </c>
    </row>
    <row r="886" spans="1:18" s="55" customFormat="1" ht="14.5" x14ac:dyDescent="0.35">
      <c r="A886" s="74" t="s">
        <v>5950</v>
      </c>
      <c r="B886" s="74" t="s">
        <v>6</v>
      </c>
      <c r="C886" s="74">
        <v>4267</v>
      </c>
      <c r="D886" s="76" t="s">
        <v>4052</v>
      </c>
      <c r="E886" s="74" t="s">
        <v>2872</v>
      </c>
      <c r="F886" s="74">
        <v>5303</v>
      </c>
      <c r="G886" s="77" t="s">
        <v>4060</v>
      </c>
      <c r="H886" s="74" t="s">
        <v>2893</v>
      </c>
      <c r="I886" s="75">
        <v>0.36320754716981063</v>
      </c>
      <c r="J886" s="74" t="s">
        <v>4060</v>
      </c>
      <c r="K886" s="74" t="s">
        <v>390</v>
      </c>
      <c r="L886" s="74" t="s">
        <v>9732</v>
      </c>
      <c r="M886" s="74" t="s">
        <v>9733</v>
      </c>
      <c r="N886" s="74" t="s">
        <v>1327</v>
      </c>
      <c r="O886" s="74" t="s">
        <v>1327</v>
      </c>
      <c r="P886" s="74" t="s">
        <v>8765</v>
      </c>
      <c r="Q886" s="74" t="s">
        <v>8699</v>
      </c>
      <c r="R886" s="74" t="s">
        <v>11137</v>
      </c>
    </row>
    <row r="887" spans="1:18" s="55" customFormat="1" ht="14.5" x14ac:dyDescent="0.35">
      <c r="A887" s="74" t="s">
        <v>5947</v>
      </c>
      <c r="B887" s="74" t="s">
        <v>6</v>
      </c>
      <c r="C887" s="74">
        <v>4267</v>
      </c>
      <c r="D887" s="76" t="s">
        <v>4052</v>
      </c>
      <c r="E887" s="74" t="s">
        <v>2872</v>
      </c>
      <c r="F887" s="74">
        <v>5300</v>
      </c>
      <c r="G887" s="77" t="s">
        <v>4057</v>
      </c>
      <c r="H887" s="74" t="s">
        <v>2894</v>
      </c>
      <c r="I887" s="75">
        <v>0.27751196172248732</v>
      </c>
      <c r="J887" s="74" t="s">
        <v>4057</v>
      </c>
      <c r="K887" s="74" t="s">
        <v>386</v>
      </c>
      <c r="L887" s="74" t="s">
        <v>9734</v>
      </c>
      <c r="M887" s="74" t="s">
        <v>9735</v>
      </c>
      <c r="N887" s="74" t="s">
        <v>7250</v>
      </c>
      <c r="O887" s="74" t="s">
        <v>7251</v>
      </c>
      <c r="P887" s="74" t="s">
        <v>8709</v>
      </c>
      <c r="Q887" s="74" t="s">
        <v>8699</v>
      </c>
      <c r="R887" s="74" t="s">
        <v>11135</v>
      </c>
    </row>
    <row r="888" spans="1:18" s="55" customFormat="1" ht="14.5" x14ac:dyDescent="0.35">
      <c r="A888" s="74" t="s">
        <v>5948</v>
      </c>
      <c r="B888" s="74" t="s">
        <v>6</v>
      </c>
      <c r="C888" s="74">
        <v>4267</v>
      </c>
      <c r="D888" s="76" t="s">
        <v>4052</v>
      </c>
      <c r="E888" s="74" t="s">
        <v>2872</v>
      </c>
      <c r="F888" s="74">
        <v>5301</v>
      </c>
      <c r="G888" s="77" t="s">
        <v>4058</v>
      </c>
      <c r="H888" s="74" t="s">
        <v>2895</v>
      </c>
      <c r="I888" s="75">
        <v>0.48738647830474219</v>
      </c>
      <c r="J888" s="74" t="s">
        <v>4058</v>
      </c>
      <c r="K888" s="74" t="s">
        <v>387</v>
      </c>
      <c r="L888" s="74" t="s">
        <v>389</v>
      </c>
      <c r="M888" s="74" t="s">
        <v>9044</v>
      </c>
      <c r="N888" s="74" t="s">
        <v>7252</v>
      </c>
      <c r="O888" s="74" t="s">
        <v>7253</v>
      </c>
      <c r="P888" s="74" t="s">
        <v>8765</v>
      </c>
      <c r="Q888" s="74" t="s">
        <v>8699</v>
      </c>
      <c r="R888" s="74" t="s">
        <v>11136</v>
      </c>
    </row>
    <row r="889" spans="1:18" s="55" customFormat="1" ht="14.5" x14ac:dyDescent="0.35">
      <c r="A889" s="74" t="s">
        <v>5958</v>
      </c>
      <c r="B889" s="74" t="s">
        <v>6</v>
      </c>
      <c r="C889" s="74">
        <v>4267</v>
      </c>
      <c r="D889" s="76" t="s">
        <v>4052</v>
      </c>
      <c r="E889" s="74" t="s">
        <v>2872</v>
      </c>
      <c r="F889" s="74">
        <v>5312</v>
      </c>
      <c r="G889" s="77" t="s">
        <v>4069</v>
      </c>
      <c r="H889" s="74" t="s">
        <v>2896</v>
      </c>
      <c r="I889" s="75">
        <v>0.1362962962962955</v>
      </c>
      <c r="J889" s="74" t="s">
        <v>4069</v>
      </c>
      <c r="K889" s="74" t="s">
        <v>399</v>
      </c>
      <c r="L889" s="74" t="s">
        <v>400</v>
      </c>
      <c r="M889" s="74" t="s">
        <v>9736</v>
      </c>
      <c r="N889" s="74" t="s">
        <v>5341</v>
      </c>
      <c r="O889" s="74" t="s">
        <v>5342</v>
      </c>
      <c r="P889" s="74" t="s">
        <v>8751</v>
      </c>
      <c r="Q889" s="74" t="s">
        <v>8699</v>
      </c>
      <c r="R889" s="74" t="s">
        <v>11146</v>
      </c>
    </row>
    <row r="890" spans="1:18" s="55" customFormat="1" ht="14.5" x14ac:dyDescent="0.35">
      <c r="A890" s="74" t="s">
        <v>7681</v>
      </c>
      <c r="B890" s="74" t="s">
        <v>6</v>
      </c>
      <c r="C890" s="74">
        <v>4267</v>
      </c>
      <c r="D890" s="76" t="s">
        <v>4052</v>
      </c>
      <c r="E890" s="74" t="s">
        <v>2872</v>
      </c>
      <c r="F890" s="74">
        <v>5309</v>
      </c>
      <c r="G890" s="77" t="s">
        <v>4066</v>
      </c>
      <c r="H890" s="74" t="s">
        <v>7607</v>
      </c>
      <c r="I890" s="75">
        <v>0.41039426523297451</v>
      </c>
      <c r="J890" s="74" t="s">
        <v>4066</v>
      </c>
      <c r="K890" s="74" t="s">
        <v>7254</v>
      </c>
      <c r="L890" s="74" t="s">
        <v>9737</v>
      </c>
      <c r="M890" s="74" t="s">
        <v>9738</v>
      </c>
      <c r="N890" s="74" t="s">
        <v>5340</v>
      </c>
      <c r="O890" s="74" t="s">
        <v>7255</v>
      </c>
      <c r="P890" s="74" t="s">
        <v>8709</v>
      </c>
      <c r="Q890" s="74" t="s">
        <v>8699</v>
      </c>
      <c r="R890" s="74" t="s">
        <v>11143</v>
      </c>
    </row>
    <row r="891" spans="1:18" s="55" customFormat="1" ht="14.5" x14ac:dyDescent="0.35">
      <c r="A891" s="74" t="s">
        <v>6464</v>
      </c>
      <c r="B891" s="74" t="s">
        <v>8</v>
      </c>
      <c r="C891" s="74">
        <v>4406</v>
      </c>
      <c r="D891" s="76" t="s">
        <v>2672</v>
      </c>
      <c r="E891" s="74" t="s">
        <v>5179</v>
      </c>
      <c r="F891" s="74">
        <v>5797</v>
      </c>
      <c r="G891" s="77" t="s">
        <v>2678</v>
      </c>
      <c r="H891" s="74" t="s">
        <v>4910</v>
      </c>
      <c r="I891" s="75">
        <v>0.93641618497109813</v>
      </c>
      <c r="J891" s="74"/>
      <c r="K891" s="74"/>
      <c r="L891" s="74"/>
      <c r="M891" s="74"/>
      <c r="N891" s="74"/>
      <c r="O891" s="74"/>
      <c r="P891" s="74"/>
      <c r="Q891" s="74"/>
      <c r="R891" s="74"/>
    </row>
    <row r="892" spans="1:18" s="55" customFormat="1" ht="14.5" x14ac:dyDescent="0.35">
      <c r="A892" s="74" t="s">
        <v>6064</v>
      </c>
      <c r="B892" s="74" t="s">
        <v>6</v>
      </c>
      <c r="C892" s="74">
        <v>4281</v>
      </c>
      <c r="D892" s="76" t="s">
        <v>2227</v>
      </c>
      <c r="E892" s="74" t="s">
        <v>3113</v>
      </c>
      <c r="F892" s="74">
        <v>90385</v>
      </c>
      <c r="G892" s="77" t="s">
        <v>2234</v>
      </c>
      <c r="H892" s="74" t="s">
        <v>3307</v>
      </c>
      <c r="I892" s="75">
        <v>0.50636132315521598</v>
      </c>
      <c r="J892" s="74" t="s">
        <v>2234</v>
      </c>
      <c r="K892" s="74" t="s">
        <v>1449</v>
      </c>
      <c r="L892" s="74" t="s">
        <v>8239</v>
      </c>
      <c r="M892" s="74" t="s">
        <v>8967</v>
      </c>
      <c r="N892" s="74" t="s">
        <v>1327</v>
      </c>
      <c r="O892" s="74" t="s">
        <v>1327</v>
      </c>
      <c r="P892" s="74" t="s">
        <v>10561</v>
      </c>
      <c r="Q892" s="74" t="s">
        <v>8699</v>
      </c>
      <c r="R892" s="74" t="s">
        <v>11247</v>
      </c>
    </row>
    <row r="893" spans="1:18" s="55" customFormat="1" ht="14.5" x14ac:dyDescent="0.35">
      <c r="A893" s="74" t="s">
        <v>6619</v>
      </c>
      <c r="B893" s="74" t="s">
        <v>9</v>
      </c>
      <c r="C893" s="74">
        <v>78768</v>
      </c>
      <c r="D893" s="76" t="s">
        <v>1128</v>
      </c>
      <c r="E893" s="74" t="s">
        <v>4886</v>
      </c>
      <c r="F893" s="74">
        <v>78769</v>
      </c>
      <c r="G893" s="77" t="s">
        <v>1129</v>
      </c>
      <c r="H893" s="74" t="s">
        <v>4888</v>
      </c>
      <c r="I893" s="75">
        <v>1</v>
      </c>
      <c r="J893" s="74"/>
      <c r="K893" s="74"/>
      <c r="L893" s="74"/>
      <c r="M893" s="74"/>
      <c r="N893" s="74"/>
      <c r="O893" s="74"/>
      <c r="P893" s="74"/>
      <c r="Q893" s="74"/>
      <c r="R893" s="74"/>
    </row>
    <row r="894" spans="1:18" s="55" customFormat="1" ht="14.5" x14ac:dyDescent="0.35">
      <c r="A894" s="74" t="s">
        <v>6472</v>
      </c>
      <c r="B894" s="74" t="s">
        <v>8</v>
      </c>
      <c r="C894" s="74">
        <v>4406</v>
      </c>
      <c r="D894" s="76" t="s">
        <v>2672</v>
      </c>
      <c r="E894" s="74" t="s">
        <v>5179</v>
      </c>
      <c r="F894" s="74">
        <v>5804</v>
      </c>
      <c r="G894" s="77" t="s">
        <v>2686</v>
      </c>
      <c r="H894" s="74" t="s">
        <v>4911</v>
      </c>
      <c r="I894" s="75">
        <v>0.83442265795206938</v>
      </c>
      <c r="J894" s="74"/>
      <c r="K894" s="74"/>
      <c r="L894" s="74"/>
      <c r="M894" s="74"/>
      <c r="N894" s="74"/>
      <c r="O894" s="74"/>
      <c r="P894" s="74"/>
      <c r="Q894" s="74"/>
      <c r="R894" s="74"/>
    </row>
    <row r="895" spans="1:18" s="55" customFormat="1" ht="14.5" x14ac:dyDescent="0.35">
      <c r="A895" s="74" t="s">
        <v>6130</v>
      </c>
      <c r="B895" s="74" t="s">
        <v>6</v>
      </c>
      <c r="C895" s="74">
        <v>4288</v>
      </c>
      <c r="D895" s="76" t="s">
        <v>2302</v>
      </c>
      <c r="E895" s="74" t="s">
        <v>3352</v>
      </c>
      <c r="F895" s="74">
        <v>80051</v>
      </c>
      <c r="G895" s="77" t="s">
        <v>2305</v>
      </c>
      <c r="H895" s="74" t="s">
        <v>3354</v>
      </c>
      <c r="I895" s="75">
        <v>0.67614125753660592</v>
      </c>
      <c r="J895" s="74" t="s">
        <v>2305</v>
      </c>
      <c r="K895" s="74" t="s">
        <v>528</v>
      </c>
      <c r="L895" s="74" t="s">
        <v>9739</v>
      </c>
      <c r="M895" s="74" t="s">
        <v>9740</v>
      </c>
      <c r="N895" s="74" t="s">
        <v>1327</v>
      </c>
      <c r="O895" s="74" t="s">
        <v>1327</v>
      </c>
      <c r="P895" s="74" t="s">
        <v>8702</v>
      </c>
      <c r="Q895" s="74" t="s">
        <v>8699</v>
      </c>
      <c r="R895" s="74" t="s">
        <v>11316</v>
      </c>
    </row>
    <row r="896" spans="1:18" s="55" customFormat="1" ht="14.5" x14ac:dyDescent="0.35">
      <c r="A896" s="74" t="s">
        <v>6543</v>
      </c>
      <c r="B896" s="74" t="s">
        <v>8</v>
      </c>
      <c r="C896" s="74">
        <v>79947</v>
      </c>
      <c r="D896" s="76" t="s">
        <v>1008</v>
      </c>
      <c r="E896" s="74" t="s">
        <v>3340</v>
      </c>
      <c r="F896" s="74">
        <v>79950</v>
      </c>
      <c r="G896" s="77" t="s">
        <v>1009</v>
      </c>
      <c r="H896" s="74" t="s">
        <v>3341</v>
      </c>
      <c r="I896" s="75">
        <v>0.77485928705440865</v>
      </c>
      <c r="J896" s="74"/>
      <c r="K896" s="74"/>
      <c r="L896" s="74"/>
      <c r="M896" s="74"/>
      <c r="N896" s="74"/>
      <c r="O896" s="74"/>
      <c r="P896" s="74"/>
      <c r="Q896" s="74"/>
      <c r="R896" s="74"/>
    </row>
    <row r="897" spans="1:18" s="55" customFormat="1" ht="14.5" x14ac:dyDescent="0.35">
      <c r="A897" s="74" t="s">
        <v>6544</v>
      </c>
      <c r="B897" s="74" t="s">
        <v>8</v>
      </c>
      <c r="C897" s="74">
        <v>79947</v>
      </c>
      <c r="D897" s="76" t="s">
        <v>1008</v>
      </c>
      <c r="E897" s="74" t="s">
        <v>3340</v>
      </c>
      <c r="F897" s="74">
        <v>81187</v>
      </c>
      <c r="G897" s="77" t="s">
        <v>1010</v>
      </c>
      <c r="H897" s="74" t="s">
        <v>3342</v>
      </c>
      <c r="I897" s="75">
        <v>0.7417677642980931</v>
      </c>
      <c r="J897" s="74"/>
      <c r="K897" s="74"/>
      <c r="L897" s="74"/>
      <c r="M897" s="74"/>
      <c r="N897" s="74"/>
      <c r="O897" s="74"/>
      <c r="P897" s="74"/>
      <c r="Q897" s="74"/>
      <c r="R897" s="74"/>
    </row>
    <row r="898" spans="1:18" s="55" customFormat="1" ht="14.5" x14ac:dyDescent="0.35">
      <c r="A898" s="74" t="s">
        <v>7031</v>
      </c>
      <c r="B898" s="74" t="s">
        <v>8</v>
      </c>
      <c r="C898" s="74">
        <v>79947</v>
      </c>
      <c r="D898" s="76" t="s">
        <v>1008</v>
      </c>
      <c r="E898" s="74" t="s">
        <v>3340</v>
      </c>
      <c r="F898" s="74">
        <v>91805</v>
      </c>
      <c r="G898" s="77" t="s">
        <v>5302</v>
      </c>
      <c r="H898" s="74" t="s">
        <v>6751</v>
      </c>
      <c r="I898" s="75">
        <v>0.91044776119402937</v>
      </c>
      <c r="J898" s="74"/>
      <c r="K898" s="74"/>
      <c r="L898" s="74"/>
      <c r="M898" s="74"/>
      <c r="N898" s="74"/>
      <c r="O898" s="74"/>
      <c r="P898" s="74"/>
      <c r="Q898" s="74"/>
      <c r="R898" s="74"/>
    </row>
    <row r="899" spans="1:18" s="55" customFormat="1" ht="14.5" x14ac:dyDescent="0.35">
      <c r="A899" s="74" t="s">
        <v>6287</v>
      </c>
      <c r="B899" s="74" t="s">
        <v>7</v>
      </c>
      <c r="C899" s="74">
        <v>79598</v>
      </c>
      <c r="D899" s="76" t="s">
        <v>4348</v>
      </c>
      <c r="E899" s="74" t="s">
        <v>4489</v>
      </c>
      <c r="F899" s="74">
        <v>5572</v>
      </c>
      <c r="G899" s="77" t="s">
        <v>4350</v>
      </c>
      <c r="H899" s="74" t="s">
        <v>2867</v>
      </c>
      <c r="I899" s="75">
        <v>0.71806167400880905</v>
      </c>
      <c r="J899" s="74" t="s">
        <v>4350</v>
      </c>
      <c r="K899" s="74" t="s">
        <v>326</v>
      </c>
      <c r="L899" s="74" t="s">
        <v>9689</v>
      </c>
      <c r="M899" s="74" t="s">
        <v>9690</v>
      </c>
      <c r="N899" s="74" t="s">
        <v>1327</v>
      </c>
      <c r="O899" s="74" t="s">
        <v>1327</v>
      </c>
      <c r="P899" s="74" t="s">
        <v>8732</v>
      </c>
      <c r="Q899" s="74" t="s">
        <v>8699</v>
      </c>
      <c r="R899" s="74" t="s">
        <v>11456</v>
      </c>
    </row>
    <row r="900" spans="1:18" s="55" customFormat="1" ht="14.5" x14ac:dyDescent="0.35">
      <c r="A900" s="74" t="s">
        <v>5507</v>
      </c>
      <c r="B900" s="74" t="s">
        <v>4</v>
      </c>
      <c r="C900" s="74">
        <v>4218</v>
      </c>
      <c r="D900" s="76" t="s">
        <v>1948</v>
      </c>
      <c r="E900" s="74" t="s">
        <v>5112</v>
      </c>
      <c r="F900" s="74">
        <v>4882</v>
      </c>
      <c r="G900" s="77" t="s">
        <v>1950</v>
      </c>
      <c r="H900" s="74" t="s">
        <v>5114</v>
      </c>
      <c r="I900" s="75">
        <v>0.66603773584905601</v>
      </c>
      <c r="J900" s="74" t="s">
        <v>1950</v>
      </c>
      <c r="K900" s="74" t="s">
        <v>1598</v>
      </c>
      <c r="L900" s="74" t="s">
        <v>9741</v>
      </c>
      <c r="M900" s="74" t="s">
        <v>9742</v>
      </c>
      <c r="N900" s="74" t="s">
        <v>1599</v>
      </c>
      <c r="O900" s="74" t="s">
        <v>3237</v>
      </c>
      <c r="P900" s="74" t="s">
        <v>8756</v>
      </c>
      <c r="Q900" s="74" t="s">
        <v>8699</v>
      </c>
      <c r="R900" s="74" t="s">
        <v>10654</v>
      </c>
    </row>
    <row r="901" spans="1:18" s="55" customFormat="1" ht="14.5" x14ac:dyDescent="0.35">
      <c r="A901" s="74" t="s">
        <v>5686</v>
      </c>
      <c r="B901" s="74" t="s">
        <v>6</v>
      </c>
      <c r="C901" s="74">
        <v>4240</v>
      </c>
      <c r="D901" s="76" t="s">
        <v>3741</v>
      </c>
      <c r="E901" s="74" t="s">
        <v>5144</v>
      </c>
      <c r="F901" s="74">
        <v>5055</v>
      </c>
      <c r="G901" s="77" t="s">
        <v>3754</v>
      </c>
      <c r="H901" s="74" t="s">
        <v>4663</v>
      </c>
      <c r="I901" s="75">
        <v>0.1102941176470587</v>
      </c>
      <c r="J901" s="74" t="s">
        <v>3754</v>
      </c>
      <c r="K901" s="74" t="s">
        <v>763</v>
      </c>
      <c r="L901" s="74" t="s">
        <v>9743</v>
      </c>
      <c r="M901" s="74" t="s">
        <v>9744</v>
      </c>
      <c r="N901" s="74" t="s">
        <v>1327</v>
      </c>
      <c r="O901" s="74" t="s">
        <v>1327</v>
      </c>
      <c r="P901" s="74" t="s">
        <v>8758</v>
      </c>
      <c r="Q901" s="74" t="s">
        <v>8699</v>
      </c>
      <c r="R901" s="74" t="s">
        <v>10835</v>
      </c>
    </row>
    <row r="902" spans="1:18" s="55" customFormat="1" ht="14.5" x14ac:dyDescent="0.35">
      <c r="A902" s="74" t="s">
        <v>6455</v>
      </c>
      <c r="B902" s="74" t="s">
        <v>8</v>
      </c>
      <c r="C902" s="74">
        <v>4405</v>
      </c>
      <c r="D902" s="76" t="s">
        <v>2662</v>
      </c>
      <c r="E902" s="74" t="s">
        <v>4658</v>
      </c>
      <c r="F902" s="74">
        <v>5788</v>
      </c>
      <c r="G902" s="77" t="s">
        <v>2668</v>
      </c>
      <c r="H902" s="74" t="s">
        <v>4663</v>
      </c>
      <c r="I902" s="75">
        <v>0.91214470284237603</v>
      </c>
      <c r="J902" s="74"/>
      <c r="K902" s="74"/>
      <c r="L902" s="74"/>
      <c r="M902" s="74"/>
      <c r="N902" s="74"/>
      <c r="O902" s="74"/>
      <c r="P902" s="74"/>
      <c r="Q902" s="74"/>
      <c r="R902" s="74"/>
    </row>
    <row r="903" spans="1:18" s="55" customFormat="1" ht="14.5" x14ac:dyDescent="0.35">
      <c r="A903" s="74" t="s">
        <v>5867</v>
      </c>
      <c r="B903" s="74" t="s">
        <v>6</v>
      </c>
      <c r="C903" s="74">
        <v>4258</v>
      </c>
      <c r="D903" s="76" t="s">
        <v>3962</v>
      </c>
      <c r="E903" s="74" t="s">
        <v>3158</v>
      </c>
      <c r="F903" s="74">
        <v>5216</v>
      </c>
      <c r="G903" s="77" t="s">
        <v>3968</v>
      </c>
      <c r="H903" s="74" t="s">
        <v>3174</v>
      </c>
      <c r="I903" s="75">
        <v>0.8785046728971958</v>
      </c>
      <c r="J903" s="74" t="s">
        <v>3968</v>
      </c>
      <c r="K903" s="74" t="s">
        <v>2524</v>
      </c>
      <c r="L903" s="74" t="s">
        <v>2525</v>
      </c>
      <c r="M903" s="74" t="s">
        <v>9745</v>
      </c>
      <c r="N903" s="74" t="s">
        <v>1327</v>
      </c>
      <c r="O903" s="74" t="s">
        <v>1327</v>
      </c>
      <c r="P903" s="74" t="s">
        <v>8765</v>
      </c>
      <c r="Q903" s="74" t="s">
        <v>8699</v>
      </c>
      <c r="R903" s="74" t="s">
        <v>11044</v>
      </c>
    </row>
    <row r="904" spans="1:18" s="55" customFormat="1" ht="14.5" x14ac:dyDescent="0.35">
      <c r="A904" s="74" t="s">
        <v>6281</v>
      </c>
      <c r="B904" s="74" t="s">
        <v>7</v>
      </c>
      <c r="C904" s="74">
        <v>4368</v>
      </c>
      <c r="D904" s="76" t="s">
        <v>4330</v>
      </c>
      <c r="E904" s="74" t="s">
        <v>2991</v>
      </c>
      <c r="F904" s="74">
        <v>5565</v>
      </c>
      <c r="G904" s="77" t="s">
        <v>4338</v>
      </c>
      <c r="H904" s="74" t="s">
        <v>2994</v>
      </c>
      <c r="I904" s="75">
        <v>0.42296918767506908</v>
      </c>
      <c r="J904" s="74" t="s">
        <v>4338</v>
      </c>
      <c r="K904" s="74" t="s">
        <v>315</v>
      </c>
      <c r="L904" s="74" t="s">
        <v>9746</v>
      </c>
      <c r="M904" s="74" t="s">
        <v>9747</v>
      </c>
      <c r="N904" s="74" t="s">
        <v>6904</v>
      </c>
      <c r="O904" s="74" t="s">
        <v>6905</v>
      </c>
      <c r="P904" s="74" t="s">
        <v>10564</v>
      </c>
      <c r="Q904" s="74" t="s">
        <v>8699</v>
      </c>
      <c r="R904" s="74" t="s">
        <v>11452</v>
      </c>
    </row>
    <row r="905" spans="1:18" s="55" customFormat="1" ht="14.5" x14ac:dyDescent="0.35">
      <c r="A905" s="74" t="s">
        <v>5631</v>
      </c>
      <c r="B905" s="74" t="s">
        <v>6</v>
      </c>
      <c r="C905" s="74">
        <v>4237</v>
      </c>
      <c r="D905" s="76" t="s">
        <v>3660</v>
      </c>
      <c r="E905" s="74" t="s">
        <v>4667</v>
      </c>
      <c r="F905" s="74">
        <v>90135</v>
      </c>
      <c r="G905" s="77" t="s">
        <v>3691</v>
      </c>
      <c r="H905" s="74" t="s">
        <v>3315</v>
      </c>
      <c r="I905" s="75">
        <v>0.17929759704251369</v>
      </c>
      <c r="J905" s="74" t="s">
        <v>3691</v>
      </c>
      <c r="K905" s="74" t="s">
        <v>680</v>
      </c>
      <c r="L905" s="74" t="s">
        <v>9748</v>
      </c>
      <c r="M905" s="74" t="s">
        <v>9749</v>
      </c>
      <c r="N905" s="74" t="s">
        <v>681</v>
      </c>
      <c r="O905" s="74" t="s">
        <v>682</v>
      </c>
      <c r="P905" s="74" t="s">
        <v>8750</v>
      </c>
      <c r="Q905" s="74" t="s">
        <v>8699</v>
      </c>
      <c r="R905" s="74" t="s">
        <v>10775</v>
      </c>
    </row>
    <row r="906" spans="1:18" s="55" customFormat="1" ht="14.5" x14ac:dyDescent="0.35">
      <c r="A906" s="74" t="s">
        <v>7975</v>
      </c>
      <c r="B906" s="74" t="s">
        <v>11</v>
      </c>
      <c r="C906" s="74">
        <v>4469</v>
      </c>
      <c r="D906" s="76" t="s">
        <v>1182</v>
      </c>
      <c r="E906" s="74" t="s">
        <v>5028</v>
      </c>
      <c r="F906" s="74">
        <v>6090</v>
      </c>
      <c r="G906" s="77" t="s">
        <v>7896</v>
      </c>
      <c r="H906" s="74" t="s">
        <v>4454</v>
      </c>
      <c r="I906" s="75">
        <v>0.78512396694214781</v>
      </c>
      <c r="J906" s="74"/>
      <c r="K906" s="74"/>
      <c r="L906" s="74"/>
      <c r="M906" s="74"/>
      <c r="N906" s="74"/>
      <c r="O906" s="74"/>
      <c r="P906" s="74"/>
      <c r="Q906" s="74"/>
      <c r="R906" s="74"/>
    </row>
    <row r="907" spans="1:18" s="55" customFormat="1" ht="14.5" x14ac:dyDescent="0.35">
      <c r="A907" s="74" t="s">
        <v>5472</v>
      </c>
      <c r="B907" s="74" t="s">
        <v>2</v>
      </c>
      <c r="C907" s="74">
        <v>4196</v>
      </c>
      <c r="D907" s="76" t="s">
        <v>1861</v>
      </c>
      <c r="E907" s="74" t="s">
        <v>2818</v>
      </c>
      <c r="F907" s="74">
        <v>4830</v>
      </c>
      <c r="G907" s="77" t="s">
        <v>1886</v>
      </c>
      <c r="H907" s="74" t="s">
        <v>5254</v>
      </c>
      <c r="I907" s="75">
        <v>0.64774381368267775</v>
      </c>
      <c r="J907" s="74" t="s">
        <v>1886</v>
      </c>
      <c r="K907" s="74" t="s">
        <v>5343</v>
      </c>
      <c r="L907" s="74" t="s">
        <v>1545</v>
      </c>
      <c r="M907" s="74" t="s">
        <v>9314</v>
      </c>
      <c r="N907" s="74" t="s">
        <v>1327</v>
      </c>
      <c r="O907" s="74" t="s">
        <v>1327</v>
      </c>
      <c r="P907" s="74" t="s">
        <v>8745</v>
      </c>
      <c r="Q907" s="74" t="s">
        <v>8699</v>
      </c>
      <c r="R907" s="74" t="s">
        <v>10639</v>
      </c>
    </row>
    <row r="908" spans="1:18" s="55" customFormat="1" ht="14.5" x14ac:dyDescent="0.35">
      <c r="A908" s="74" t="s">
        <v>5900</v>
      </c>
      <c r="B908" s="74" t="s">
        <v>6</v>
      </c>
      <c r="C908" s="74">
        <v>4260</v>
      </c>
      <c r="D908" s="76" t="s">
        <v>3993</v>
      </c>
      <c r="E908" s="74" t="s">
        <v>5031</v>
      </c>
      <c r="F908" s="74">
        <v>5254</v>
      </c>
      <c r="G908" s="77" t="s">
        <v>4003</v>
      </c>
      <c r="H908" s="74" t="s">
        <v>5038</v>
      </c>
      <c r="I908" s="75">
        <v>0</v>
      </c>
      <c r="J908" s="74" t="s">
        <v>4003</v>
      </c>
      <c r="K908" s="74" t="s">
        <v>940</v>
      </c>
      <c r="L908" s="74" t="s">
        <v>9750</v>
      </c>
      <c r="M908" s="74" t="s">
        <v>9751</v>
      </c>
      <c r="N908" s="74" t="s">
        <v>7256</v>
      </c>
      <c r="O908" s="74" t="s">
        <v>7257</v>
      </c>
      <c r="P908" s="74" t="s">
        <v>8751</v>
      </c>
      <c r="Q908" s="74" t="s">
        <v>8699</v>
      </c>
      <c r="R908" s="74" t="s">
        <v>11080</v>
      </c>
    </row>
    <row r="909" spans="1:18" s="55" customFormat="1" ht="14.5" x14ac:dyDescent="0.35">
      <c r="A909" s="74" t="s">
        <v>7745</v>
      </c>
      <c r="B909" s="74" t="s">
        <v>6</v>
      </c>
      <c r="C909" s="74">
        <v>4241</v>
      </c>
      <c r="D909" s="76" t="s">
        <v>3782</v>
      </c>
      <c r="E909" s="74" t="s">
        <v>2833</v>
      </c>
      <c r="F909" s="74">
        <v>5089</v>
      </c>
      <c r="G909" s="77" t="s">
        <v>7755</v>
      </c>
      <c r="H909" s="74" t="s">
        <v>2851</v>
      </c>
      <c r="I909" s="75">
        <v>0.75779816513761411</v>
      </c>
      <c r="J909" s="74" t="s">
        <v>7755</v>
      </c>
      <c r="K909" s="74" t="s">
        <v>2029</v>
      </c>
      <c r="L909" s="74" t="s">
        <v>9063</v>
      </c>
      <c r="M909" s="74" t="s">
        <v>9064</v>
      </c>
      <c r="N909" s="74" t="s">
        <v>2030</v>
      </c>
      <c r="O909" s="74" t="s">
        <v>7258</v>
      </c>
      <c r="P909" s="74" t="s">
        <v>8751</v>
      </c>
      <c r="Q909" s="74" t="s">
        <v>8699</v>
      </c>
      <c r="R909" s="74" t="s">
        <v>10868</v>
      </c>
    </row>
    <row r="910" spans="1:18" s="55" customFormat="1" ht="14.5" x14ac:dyDescent="0.35">
      <c r="A910" s="74" t="s">
        <v>5926</v>
      </c>
      <c r="B910" s="74" t="s">
        <v>6</v>
      </c>
      <c r="C910" s="74">
        <v>4263</v>
      </c>
      <c r="D910" s="76" t="s">
        <v>4029</v>
      </c>
      <c r="E910" s="74" t="s">
        <v>4947</v>
      </c>
      <c r="F910" s="74">
        <v>5284</v>
      </c>
      <c r="G910" s="77" t="s">
        <v>4032</v>
      </c>
      <c r="H910" s="74" t="s">
        <v>3361</v>
      </c>
      <c r="I910" s="75">
        <v>0.95779220779220675</v>
      </c>
      <c r="J910" s="74" t="s">
        <v>4032</v>
      </c>
      <c r="K910" s="74" t="s">
        <v>356</v>
      </c>
      <c r="L910" s="74" t="s">
        <v>9752</v>
      </c>
      <c r="M910" s="74" t="s">
        <v>9753</v>
      </c>
      <c r="N910" s="74" t="s">
        <v>1327</v>
      </c>
      <c r="O910" s="74" t="s">
        <v>1327</v>
      </c>
      <c r="P910" s="74" t="s">
        <v>8751</v>
      </c>
      <c r="Q910" s="74" t="s">
        <v>8699</v>
      </c>
      <c r="R910" s="74" t="s">
        <v>11111</v>
      </c>
    </row>
    <row r="911" spans="1:18" s="55" customFormat="1" ht="14.5" x14ac:dyDescent="0.35">
      <c r="A911" s="74" t="s">
        <v>6151</v>
      </c>
      <c r="B911" s="74" t="s">
        <v>6</v>
      </c>
      <c r="C911" s="74">
        <v>7320</v>
      </c>
      <c r="D911" s="76" t="s">
        <v>2336</v>
      </c>
      <c r="E911" s="74" t="s">
        <v>4821</v>
      </c>
      <c r="F911" s="74">
        <v>80289</v>
      </c>
      <c r="G911" s="77" t="s">
        <v>5200</v>
      </c>
      <c r="H911" s="74" t="s">
        <v>5201</v>
      </c>
      <c r="I911" s="75">
        <v>1</v>
      </c>
      <c r="J911" s="74"/>
      <c r="K911" s="74"/>
      <c r="L911" s="74"/>
      <c r="M911" s="74"/>
      <c r="N911" s="74"/>
      <c r="O911" s="74"/>
      <c r="P911" s="74"/>
      <c r="Q911" s="74"/>
      <c r="R911" s="74"/>
    </row>
    <row r="912" spans="1:18" s="55" customFormat="1" ht="14.5" x14ac:dyDescent="0.35">
      <c r="A912" s="74" t="s">
        <v>8149</v>
      </c>
      <c r="B912" s="74" t="s">
        <v>6</v>
      </c>
      <c r="C912" s="74">
        <v>4266</v>
      </c>
      <c r="D912" s="76" t="s">
        <v>4049</v>
      </c>
      <c r="E912" s="74" t="s">
        <v>3107</v>
      </c>
      <c r="F912" s="74">
        <v>92706</v>
      </c>
      <c r="G912" s="77" t="s">
        <v>8150</v>
      </c>
      <c r="H912" s="74" t="s">
        <v>8151</v>
      </c>
      <c r="I912" s="75">
        <v>0.4767726161369189</v>
      </c>
      <c r="J912" s="74" t="s">
        <v>8150</v>
      </c>
      <c r="K912" s="74" t="s">
        <v>8152</v>
      </c>
      <c r="L912" s="74" t="s">
        <v>9754</v>
      </c>
      <c r="M912" s="74" t="s">
        <v>9755</v>
      </c>
      <c r="N912" s="74" t="s">
        <v>8153</v>
      </c>
      <c r="O912" s="74" t="s">
        <v>8154</v>
      </c>
      <c r="P912" s="74" t="s">
        <v>8725</v>
      </c>
      <c r="Q912" s="74" t="s">
        <v>8699</v>
      </c>
      <c r="R912" s="74" t="s">
        <v>11130</v>
      </c>
    </row>
    <row r="913" spans="1:18" s="55" customFormat="1" ht="14.5" x14ac:dyDescent="0.35">
      <c r="A913" s="74" t="s">
        <v>5822</v>
      </c>
      <c r="B913" s="74" t="s">
        <v>6</v>
      </c>
      <c r="C913" s="74">
        <v>4246</v>
      </c>
      <c r="D913" s="76" t="s">
        <v>3891</v>
      </c>
      <c r="E913" s="74" t="s">
        <v>3531</v>
      </c>
      <c r="F913" s="74">
        <v>5158</v>
      </c>
      <c r="G913" s="77" t="s">
        <v>3907</v>
      </c>
      <c r="H913" s="74" t="s">
        <v>3561</v>
      </c>
      <c r="I913" s="75">
        <v>0.16348448687350819</v>
      </c>
      <c r="J913" s="74" t="s">
        <v>3907</v>
      </c>
      <c r="K913" s="74" t="s">
        <v>869</v>
      </c>
      <c r="L913" s="74" t="s">
        <v>9756</v>
      </c>
      <c r="M913" s="74" t="s">
        <v>9757</v>
      </c>
      <c r="N913" s="74" t="s">
        <v>1327</v>
      </c>
      <c r="O913" s="74" t="s">
        <v>1327</v>
      </c>
      <c r="P913" s="74" t="s">
        <v>8723</v>
      </c>
      <c r="Q913" s="74" t="s">
        <v>8699</v>
      </c>
      <c r="R913" s="74" t="s">
        <v>10990</v>
      </c>
    </row>
    <row r="914" spans="1:18" s="55" customFormat="1" ht="14.5" x14ac:dyDescent="0.35">
      <c r="A914" s="74" t="s">
        <v>7966</v>
      </c>
      <c r="B914" s="74" t="s">
        <v>8</v>
      </c>
      <c r="C914" s="74">
        <v>91992</v>
      </c>
      <c r="D914" s="76" t="s">
        <v>7888</v>
      </c>
      <c r="E914" s="74" t="s">
        <v>7887</v>
      </c>
      <c r="F914" s="74">
        <v>92497</v>
      </c>
      <c r="G914" s="77" t="s">
        <v>7796</v>
      </c>
      <c r="H914" s="74" t="s">
        <v>7797</v>
      </c>
      <c r="I914" s="75">
        <v>0.78666666666666629</v>
      </c>
      <c r="J914" s="74"/>
      <c r="K914" s="74"/>
      <c r="L914" s="74"/>
      <c r="M914" s="74"/>
      <c r="N914" s="74"/>
      <c r="O914" s="74"/>
      <c r="P914" s="74"/>
      <c r="Q914" s="74"/>
      <c r="R914" s="74"/>
    </row>
    <row r="915" spans="1:18" s="55" customFormat="1" ht="14.5" x14ac:dyDescent="0.35">
      <c r="A915" s="74" t="s">
        <v>5568</v>
      </c>
      <c r="B915" s="74" t="s">
        <v>6</v>
      </c>
      <c r="C915" s="74">
        <v>4235</v>
      </c>
      <c r="D915" s="76" t="s">
        <v>3579</v>
      </c>
      <c r="E915" s="74" t="s">
        <v>3507</v>
      </c>
      <c r="F915" s="74">
        <v>4962</v>
      </c>
      <c r="G915" s="77" t="s">
        <v>3626</v>
      </c>
      <c r="H915" s="74" t="s">
        <v>3213</v>
      </c>
      <c r="I915" s="75">
        <v>0.1120906801007555</v>
      </c>
      <c r="J915" s="74" t="s">
        <v>3626</v>
      </c>
      <c r="K915" s="74" t="s">
        <v>1672</v>
      </c>
      <c r="L915" s="74" t="s">
        <v>9758</v>
      </c>
      <c r="M915" s="74" t="s">
        <v>9759</v>
      </c>
      <c r="N915" s="74" t="s">
        <v>8524</v>
      </c>
      <c r="O915" s="74" t="s">
        <v>1327</v>
      </c>
      <c r="P915" s="74" t="s">
        <v>8738</v>
      </c>
      <c r="Q915" s="74" t="s">
        <v>8699</v>
      </c>
      <c r="R915" s="74" t="s">
        <v>10717</v>
      </c>
    </row>
    <row r="916" spans="1:18" s="55" customFormat="1" ht="14.5" x14ac:dyDescent="0.35">
      <c r="A916" s="74" t="s">
        <v>6001</v>
      </c>
      <c r="B916" s="74" t="s">
        <v>6</v>
      </c>
      <c r="C916" s="74">
        <v>4272</v>
      </c>
      <c r="D916" s="76" t="s">
        <v>2154</v>
      </c>
      <c r="E916" s="74" t="s">
        <v>3519</v>
      </c>
      <c r="F916" s="74">
        <v>5349</v>
      </c>
      <c r="G916" s="77" t="s">
        <v>2157</v>
      </c>
      <c r="H916" s="74" t="s">
        <v>3524</v>
      </c>
      <c r="I916" s="75">
        <v>0.87358916478555293</v>
      </c>
      <c r="J916" s="74" t="s">
        <v>2157</v>
      </c>
      <c r="K916" s="74" t="s">
        <v>465</v>
      </c>
      <c r="L916" s="74" t="s">
        <v>9760</v>
      </c>
      <c r="M916" s="74" t="s">
        <v>9761</v>
      </c>
      <c r="N916" s="74" t="s">
        <v>7259</v>
      </c>
      <c r="O916" s="74" t="s">
        <v>466</v>
      </c>
      <c r="P916" s="74" t="s">
        <v>8702</v>
      </c>
      <c r="Q916" s="74" t="s">
        <v>8699</v>
      </c>
      <c r="R916" s="74" t="s">
        <v>11188</v>
      </c>
    </row>
    <row r="917" spans="1:18" s="55" customFormat="1" ht="14.5" x14ac:dyDescent="0.35">
      <c r="A917" s="74" t="s">
        <v>6362</v>
      </c>
      <c r="B917" s="74" t="s">
        <v>8</v>
      </c>
      <c r="C917" s="74">
        <v>4403</v>
      </c>
      <c r="D917" s="76" t="s">
        <v>2562</v>
      </c>
      <c r="E917" s="74" t="s">
        <v>4962</v>
      </c>
      <c r="F917" s="74">
        <v>80038</v>
      </c>
      <c r="G917" s="77" t="s">
        <v>2563</v>
      </c>
      <c r="H917" s="74" t="s">
        <v>3429</v>
      </c>
      <c r="I917" s="75">
        <v>0.80474934036939261</v>
      </c>
      <c r="J917" s="74"/>
      <c r="K917" s="74"/>
      <c r="L917" s="74"/>
      <c r="M917" s="74"/>
      <c r="N917" s="74"/>
      <c r="O917" s="74"/>
      <c r="P917" s="74"/>
      <c r="Q917" s="74"/>
      <c r="R917" s="74"/>
    </row>
    <row r="918" spans="1:18" s="55" customFormat="1" ht="14.5" x14ac:dyDescent="0.35">
      <c r="A918" s="74" t="s">
        <v>6015</v>
      </c>
      <c r="B918" s="74" t="s">
        <v>6</v>
      </c>
      <c r="C918" s="74">
        <v>4276</v>
      </c>
      <c r="D918" s="76" t="s">
        <v>2175</v>
      </c>
      <c r="E918" s="74" t="s">
        <v>4134</v>
      </c>
      <c r="F918" s="74">
        <v>5356</v>
      </c>
      <c r="G918" s="77" t="s">
        <v>2176</v>
      </c>
      <c r="H918" s="74" t="s">
        <v>4137</v>
      </c>
      <c r="I918" s="75">
        <v>0.6148491879350344</v>
      </c>
      <c r="J918" s="74" t="s">
        <v>2176</v>
      </c>
      <c r="K918" s="74" t="s">
        <v>486</v>
      </c>
      <c r="L918" s="74" t="s">
        <v>9762</v>
      </c>
      <c r="M918" s="74" t="s">
        <v>9763</v>
      </c>
      <c r="N918" s="74" t="s">
        <v>487</v>
      </c>
      <c r="O918" s="74" t="s">
        <v>488</v>
      </c>
      <c r="P918" s="74" t="s">
        <v>8734</v>
      </c>
      <c r="Q918" s="74" t="s">
        <v>8699</v>
      </c>
      <c r="R918" s="74" t="s">
        <v>11203</v>
      </c>
    </row>
    <row r="919" spans="1:18" s="55" customFormat="1" ht="14.5" x14ac:dyDescent="0.35">
      <c r="A919" s="74" t="s">
        <v>6533</v>
      </c>
      <c r="B919" s="74" t="s">
        <v>8</v>
      </c>
      <c r="C919" s="74">
        <v>80105</v>
      </c>
      <c r="D919" s="76" t="s">
        <v>2767</v>
      </c>
      <c r="E919" s="74" t="s">
        <v>7548</v>
      </c>
      <c r="F919" s="74">
        <v>80108</v>
      </c>
      <c r="G919" s="77" t="s">
        <v>2768</v>
      </c>
      <c r="H919" s="74" t="s">
        <v>2983</v>
      </c>
      <c r="I919" s="75">
        <v>1</v>
      </c>
      <c r="J919" s="74"/>
      <c r="K919" s="74"/>
      <c r="L919" s="74"/>
      <c r="M919" s="74"/>
      <c r="N919" s="74"/>
      <c r="O919" s="74"/>
      <c r="P919" s="74"/>
      <c r="Q919" s="74"/>
      <c r="R919" s="74"/>
    </row>
    <row r="920" spans="1:18" s="55" customFormat="1" ht="14.5" x14ac:dyDescent="0.35">
      <c r="A920" s="74" t="s">
        <v>6474</v>
      </c>
      <c r="B920" s="74" t="s">
        <v>8</v>
      </c>
      <c r="C920" s="74">
        <v>4406</v>
      </c>
      <c r="D920" s="76" t="s">
        <v>2672</v>
      </c>
      <c r="E920" s="74" t="s">
        <v>5179</v>
      </c>
      <c r="F920" s="74">
        <v>5806</v>
      </c>
      <c r="G920" s="77" t="s">
        <v>2688</v>
      </c>
      <c r="H920" s="74" t="s">
        <v>4912</v>
      </c>
      <c r="I920" s="75">
        <v>0.30828220858895627</v>
      </c>
      <c r="J920" s="74"/>
      <c r="K920" s="74"/>
      <c r="L920" s="74"/>
      <c r="M920" s="74"/>
      <c r="N920" s="74"/>
      <c r="O920" s="74"/>
      <c r="P920" s="74"/>
      <c r="Q920" s="74"/>
      <c r="R920" s="74"/>
    </row>
    <row r="921" spans="1:18" s="55" customFormat="1" ht="14.5" x14ac:dyDescent="0.35">
      <c r="A921" s="74" t="s">
        <v>6739</v>
      </c>
      <c r="B921" s="74" t="s">
        <v>13</v>
      </c>
      <c r="C921" s="74">
        <v>4510</v>
      </c>
      <c r="D921" s="76" t="s">
        <v>1300</v>
      </c>
      <c r="E921" s="74" t="s">
        <v>2858</v>
      </c>
      <c r="F921" s="74">
        <v>6196</v>
      </c>
      <c r="G921" s="77" t="s">
        <v>1303</v>
      </c>
      <c r="H921" s="74" t="s">
        <v>2860</v>
      </c>
      <c r="I921" s="75">
        <v>0.94820717131474097</v>
      </c>
      <c r="J921" s="74"/>
      <c r="K921" s="74"/>
      <c r="L921" s="74"/>
      <c r="M921" s="74"/>
      <c r="N921" s="74"/>
      <c r="O921" s="74"/>
      <c r="P921" s="74"/>
      <c r="Q921" s="74"/>
      <c r="R921" s="74"/>
    </row>
    <row r="922" spans="1:18" s="55" customFormat="1" ht="14.5" x14ac:dyDescent="0.35">
      <c r="A922" s="74" t="s">
        <v>6256</v>
      </c>
      <c r="B922" s="74" t="s">
        <v>6</v>
      </c>
      <c r="C922" s="74">
        <v>79967</v>
      </c>
      <c r="D922" s="76" t="s">
        <v>2434</v>
      </c>
      <c r="E922" s="74" t="s">
        <v>3303</v>
      </c>
      <c r="F922" s="74">
        <v>89616</v>
      </c>
      <c r="G922" s="77" t="s">
        <v>4300</v>
      </c>
      <c r="H922" s="74" t="s">
        <v>3304</v>
      </c>
      <c r="I922" s="75">
        <v>0.50354609929077987</v>
      </c>
      <c r="J922" s="74" t="s">
        <v>4300</v>
      </c>
      <c r="K922" s="74" t="s">
        <v>888</v>
      </c>
      <c r="L922" s="74" t="s">
        <v>9764</v>
      </c>
      <c r="M922" s="74" t="s">
        <v>9765</v>
      </c>
      <c r="N922" s="74" t="s">
        <v>889</v>
      </c>
      <c r="O922" s="74" t="s">
        <v>890</v>
      </c>
      <c r="P922" s="74" t="s">
        <v>8722</v>
      </c>
      <c r="Q922" s="74" t="s">
        <v>8699</v>
      </c>
      <c r="R922" s="74" t="s">
        <v>11322</v>
      </c>
    </row>
    <row r="923" spans="1:18" s="55" customFormat="1" ht="14.5" x14ac:dyDescent="0.35">
      <c r="A923" s="74" t="s">
        <v>7707</v>
      </c>
      <c r="B923" s="74" t="s">
        <v>6</v>
      </c>
      <c r="C923" s="74">
        <v>79967</v>
      </c>
      <c r="D923" s="76" t="s">
        <v>2434</v>
      </c>
      <c r="E923" s="74" t="s">
        <v>3303</v>
      </c>
      <c r="F923" s="74">
        <v>87416</v>
      </c>
      <c r="G923" s="77" t="s">
        <v>52</v>
      </c>
      <c r="H923" s="74" t="s">
        <v>7609</v>
      </c>
      <c r="I923" s="75">
        <v>0.21498371335504809</v>
      </c>
      <c r="J923" s="74" t="s">
        <v>52</v>
      </c>
      <c r="K923" s="74" t="s">
        <v>7260</v>
      </c>
      <c r="L923" s="74" t="s">
        <v>9764</v>
      </c>
      <c r="M923" s="74" t="s">
        <v>9765</v>
      </c>
      <c r="N923" s="74" t="s">
        <v>887</v>
      </c>
      <c r="O923" s="74" t="s">
        <v>535</v>
      </c>
      <c r="P923" s="74" t="s">
        <v>8722</v>
      </c>
      <c r="Q923" s="74" t="s">
        <v>8699</v>
      </c>
      <c r="R923" s="74" t="s">
        <v>11322</v>
      </c>
    </row>
    <row r="924" spans="1:18" s="55" customFormat="1" ht="14.5" x14ac:dyDescent="0.35">
      <c r="A924" s="74" t="s">
        <v>7706</v>
      </c>
      <c r="B924" s="74" t="s">
        <v>6</v>
      </c>
      <c r="C924" s="74">
        <v>79967</v>
      </c>
      <c r="D924" s="76" t="s">
        <v>2434</v>
      </c>
      <c r="E924" s="74" t="s">
        <v>3303</v>
      </c>
      <c r="F924" s="74">
        <v>79968</v>
      </c>
      <c r="G924" s="77" t="s">
        <v>4299</v>
      </c>
      <c r="H924" s="74" t="s">
        <v>7608</v>
      </c>
      <c r="I924" s="75">
        <v>0.35775862068965497</v>
      </c>
      <c r="J924" s="74" t="s">
        <v>4299</v>
      </c>
      <c r="K924" s="74" t="s">
        <v>7261</v>
      </c>
      <c r="L924" s="74" t="s">
        <v>5344</v>
      </c>
      <c r="M924" s="74" t="s">
        <v>6851</v>
      </c>
      <c r="N924" s="74" t="s">
        <v>5345</v>
      </c>
      <c r="O924" s="74" t="s">
        <v>535</v>
      </c>
      <c r="P924" s="74" t="s">
        <v>8722</v>
      </c>
      <c r="Q924" s="74" t="s">
        <v>8699</v>
      </c>
      <c r="R924" s="74" t="s">
        <v>11375</v>
      </c>
    </row>
    <row r="925" spans="1:18" s="55" customFormat="1" ht="14.5" x14ac:dyDescent="0.35">
      <c r="A925" s="74" t="s">
        <v>6626</v>
      </c>
      <c r="B925" s="74" t="s">
        <v>9</v>
      </c>
      <c r="C925" s="74">
        <v>90637</v>
      </c>
      <c r="D925" s="76" t="s">
        <v>63</v>
      </c>
      <c r="E925" s="74" t="s">
        <v>1701</v>
      </c>
      <c r="F925" s="74">
        <v>90638</v>
      </c>
      <c r="G925" s="77" t="s">
        <v>1137</v>
      </c>
      <c r="H925" s="74" t="s">
        <v>1701</v>
      </c>
      <c r="I925" s="75">
        <v>0.49629629629629601</v>
      </c>
      <c r="J925" s="74"/>
      <c r="K925" s="74"/>
      <c r="L925" s="74"/>
      <c r="M925" s="74"/>
      <c r="N925" s="74"/>
      <c r="O925" s="74"/>
      <c r="P925" s="74"/>
      <c r="Q925" s="74"/>
      <c r="R925" s="74"/>
    </row>
    <row r="926" spans="1:18" s="55" customFormat="1" ht="14.5" x14ac:dyDescent="0.35">
      <c r="A926" s="74" t="s">
        <v>7686</v>
      </c>
      <c r="B926" s="74" t="s">
        <v>6</v>
      </c>
      <c r="C926" s="74">
        <v>91174</v>
      </c>
      <c r="D926" s="76" t="s">
        <v>62</v>
      </c>
      <c r="E926" s="74" t="s">
        <v>7610</v>
      </c>
      <c r="F926" s="74">
        <v>91175</v>
      </c>
      <c r="G926" s="77" t="s">
        <v>64</v>
      </c>
      <c r="H926" s="74" t="s">
        <v>7611</v>
      </c>
      <c r="I926" s="75">
        <v>0.40357142857142791</v>
      </c>
      <c r="J926" s="74" t="s">
        <v>64</v>
      </c>
      <c r="K926" s="74" t="s">
        <v>7262</v>
      </c>
      <c r="L926" s="74" t="s">
        <v>9764</v>
      </c>
      <c r="M926" s="74" t="s">
        <v>9765</v>
      </c>
      <c r="N926" s="74" t="s">
        <v>536</v>
      </c>
      <c r="O926" s="74" t="s">
        <v>537</v>
      </c>
      <c r="P926" s="74" t="s">
        <v>8722</v>
      </c>
      <c r="Q926" s="74" t="s">
        <v>8699</v>
      </c>
      <c r="R926" s="74" t="s">
        <v>11322</v>
      </c>
    </row>
    <row r="927" spans="1:18" s="55" customFormat="1" ht="14.5" x14ac:dyDescent="0.35">
      <c r="A927" s="74" t="s">
        <v>7032</v>
      </c>
      <c r="B927" s="74" t="s">
        <v>6</v>
      </c>
      <c r="C927" s="74">
        <v>91174</v>
      </c>
      <c r="D927" s="76" t="s">
        <v>62</v>
      </c>
      <c r="E927" s="74" t="s">
        <v>7610</v>
      </c>
      <c r="F927" s="74">
        <v>91765</v>
      </c>
      <c r="G927" s="77" t="s">
        <v>5303</v>
      </c>
      <c r="H927" s="74" t="s">
        <v>6791</v>
      </c>
      <c r="I927" s="75">
        <v>0.4418604651162783</v>
      </c>
      <c r="J927" s="74" t="s">
        <v>5303</v>
      </c>
      <c r="K927" s="74" t="s">
        <v>5346</v>
      </c>
      <c r="L927" s="74" t="s">
        <v>9764</v>
      </c>
      <c r="M927" s="74" t="s">
        <v>9765</v>
      </c>
      <c r="N927" s="74" t="s">
        <v>5347</v>
      </c>
      <c r="O927" s="74" t="s">
        <v>537</v>
      </c>
      <c r="P927" s="74" t="s">
        <v>8722</v>
      </c>
      <c r="Q927" s="74" t="s">
        <v>8699</v>
      </c>
      <c r="R927" s="74" t="s">
        <v>11322</v>
      </c>
    </row>
    <row r="928" spans="1:18" s="55" customFormat="1" ht="14.5" x14ac:dyDescent="0.35">
      <c r="A928" s="74" t="s">
        <v>6360</v>
      </c>
      <c r="B928" s="74" t="s">
        <v>4211</v>
      </c>
      <c r="C928" s="74">
        <v>79971</v>
      </c>
      <c r="D928" s="76" t="s">
        <v>2557</v>
      </c>
      <c r="E928" s="74" t="s">
        <v>7461</v>
      </c>
      <c r="F928" s="74">
        <v>81102</v>
      </c>
      <c r="G928" s="77" t="s">
        <v>2558</v>
      </c>
      <c r="H928" s="74" t="s">
        <v>2559</v>
      </c>
      <c r="I928" s="75">
        <v>0.84803921568627427</v>
      </c>
      <c r="J928" s="74" t="s">
        <v>2558</v>
      </c>
      <c r="K928" s="74" t="s">
        <v>171</v>
      </c>
      <c r="L928" s="74" t="s">
        <v>6906</v>
      </c>
      <c r="M928" s="74" t="s">
        <v>6828</v>
      </c>
      <c r="N928" s="74" t="s">
        <v>1327</v>
      </c>
      <c r="O928" s="74" t="s">
        <v>1327</v>
      </c>
      <c r="P928" s="74" t="s">
        <v>8738</v>
      </c>
      <c r="Q928" s="74" t="s">
        <v>8699</v>
      </c>
      <c r="R928" s="74" t="s">
        <v>11502</v>
      </c>
    </row>
    <row r="929" spans="1:18" s="55" customFormat="1" ht="14.5" x14ac:dyDescent="0.35">
      <c r="A929" s="74" t="s">
        <v>6202</v>
      </c>
      <c r="B929" s="74" t="s">
        <v>6</v>
      </c>
      <c r="C929" s="74">
        <v>90328</v>
      </c>
      <c r="D929" s="76" t="s">
        <v>2441</v>
      </c>
      <c r="E929" s="74" t="s">
        <v>7458</v>
      </c>
      <c r="F929" s="74">
        <v>88290</v>
      </c>
      <c r="G929" s="77" t="s">
        <v>2442</v>
      </c>
      <c r="H929" s="74" t="s">
        <v>2773</v>
      </c>
      <c r="I929" s="75">
        <v>0.75313807531380672</v>
      </c>
      <c r="J929" s="74" t="s">
        <v>2442</v>
      </c>
      <c r="K929" s="74" t="s">
        <v>575</v>
      </c>
      <c r="L929" s="74" t="s">
        <v>9053</v>
      </c>
      <c r="M929" s="74" t="s">
        <v>9054</v>
      </c>
      <c r="N929" s="74" t="s">
        <v>571</v>
      </c>
      <c r="O929" s="74" t="s">
        <v>572</v>
      </c>
      <c r="P929" s="74" t="s">
        <v>8722</v>
      </c>
      <c r="Q929" s="74" t="s">
        <v>8699</v>
      </c>
      <c r="R929" s="74" t="s">
        <v>11376</v>
      </c>
    </row>
    <row r="930" spans="1:18" s="55" customFormat="1" ht="14.5" x14ac:dyDescent="0.35">
      <c r="A930" s="74" t="s">
        <v>6201</v>
      </c>
      <c r="B930" s="74" t="s">
        <v>6</v>
      </c>
      <c r="C930" s="74">
        <v>90327</v>
      </c>
      <c r="D930" s="76" t="s">
        <v>2439</v>
      </c>
      <c r="E930" s="74" t="s">
        <v>7459</v>
      </c>
      <c r="F930" s="74">
        <v>88289</v>
      </c>
      <c r="G930" s="77" t="s">
        <v>2440</v>
      </c>
      <c r="H930" s="74" t="s">
        <v>2774</v>
      </c>
      <c r="I930" s="75">
        <v>0.34953703703703654</v>
      </c>
      <c r="J930" s="74" t="s">
        <v>2440</v>
      </c>
      <c r="K930" s="74" t="s">
        <v>573</v>
      </c>
      <c r="L930" s="74" t="s">
        <v>574</v>
      </c>
      <c r="M930" s="74" t="s">
        <v>6851</v>
      </c>
      <c r="N930" s="74" t="s">
        <v>571</v>
      </c>
      <c r="O930" s="74" t="s">
        <v>572</v>
      </c>
      <c r="P930" s="74" t="s">
        <v>8722</v>
      </c>
      <c r="Q930" s="74" t="s">
        <v>8699</v>
      </c>
      <c r="R930" s="74" t="s">
        <v>11375</v>
      </c>
    </row>
    <row r="931" spans="1:18" s="55" customFormat="1" ht="14.5" x14ac:dyDescent="0.35">
      <c r="A931" s="74" t="s">
        <v>7698</v>
      </c>
      <c r="B931" s="74" t="s">
        <v>6</v>
      </c>
      <c r="C931" s="74">
        <v>90327</v>
      </c>
      <c r="D931" s="76" t="s">
        <v>2439</v>
      </c>
      <c r="E931" s="74" t="s">
        <v>7459</v>
      </c>
      <c r="F931" s="74">
        <v>92235</v>
      </c>
      <c r="G931" s="77" t="s">
        <v>7429</v>
      </c>
      <c r="H931" s="74" t="s">
        <v>7460</v>
      </c>
      <c r="I931" s="75">
        <v>0.41723356009070278</v>
      </c>
      <c r="J931" s="74" t="s">
        <v>7429</v>
      </c>
      <c r="K931" s="74" t="s">
        <v>7263</v>
      </c>
      <c r="L931" s="74" t="s">
        <v>9053</v>
      </c>
      <c r="M931" s="74" t="s">
        <v>9054</v>
      </c>
      <c r="N931" s="74" t="s">
        <v>571</v>
      </c>
      <c r="O931" s="74" t="s">
        <v>1327</v>
      </c>
      <c r="P931" s="74" t="s">
        <v>8722</v>
      </c>
      <c r="Q931" s="74" t="s">
        <v>8699</v>
      </c>
      <c r="R931" s="74" t="s">
        <v>11376</v>
      </c>
    </row>
    <row r="932" spans="1:18" s="55" customFormat="1" ht="14.5" x14ac:dyDescent="0.35">
      <c r="A932" s="74" t="s">
        <v>7669</v>
      </c>
      <c r="B932" s="74" t="s">
        <v>3</v>
      </c>
      <c r="C932" s="74">
        <v>4211</v>
      </c>
      <c r="D932" s="76" t="s">
        <v>1929</v>
      </c>
      <c r="E932" s="74" t="s">
        <v>4533</v>
      </c>
      <c r="F932" s="74">
        <v>4868</v>
      </c>
      <c r="G932" s="77" t="s">
        <v>1930</v>
      </c>
      <c r="H932" s="74" t="s">
        <v>7538</v>
      </c>
      <c r="I932" s="75">
        <v>0.70895522388059606</v>
      </c>
      <c r="J932" s="74" t="s">
        <v>1930</v>
      </c>
      <c r="K932" s="74" t="s">
        <v>7264</v>
      </c>
      <c r="L932" s="74" t="s">
        <v>1573</v>
      </c>
      <c r="M932" s="74" t="s">
        <v>9344</v>
      </c>
      <c r="N932" s="74" t="s">
        <v>1327</v>
      </c>
      <c r="O932" s="74" t="s">
        <v>1327</v>
      </c>
      <c r="P932" s="74" t="s">
        <v>8739</v>
      </c>
      <c r="Q932" s="74" t="s">
        <v>8699</v>
      </c>
      <c r="R932" s="74" t="s">
        <v>10647</v>
      </c>
    </row>
    <row r="933" spans="1:18" s="55" customFormat="1" ht="14.5" x14ac:dyDescent="0.35">
      <c r="A933" s="74" t="s">
        <v>7033</v>
      </c>
      <c r="B933" s="74" t="s">
        <v>7</v>
      </c>
      <c r="C933" s="74">
        <v>79598</v>
      </c>
      <c r="D933" s="76" t="s">
        <v>4348</v>
      </c>
      <c r="E933" s="74" t="s">
        <v>4489</v>
      </c>
      <c r="F933" s="74">
        <v>91772</v>
      </c>
      <c r="G933" s="77" t="s">
        <v>5304</v>
      </c>
      <c r="H933" s="74" t="s">
        <v>6789</v>
      </c>
      <c r="I933" s="75">
        <v>0.45034246575342385</v>
      </c>
      <c r="J933" s="74" t="s">
        <v>5304</v>
      </c>
      <c r="K933" s="74" t="s">
        <v>5348</v>
      </c>
      <c r="L933" s="74" t="s">
        <v>9766</v>
      </c>
      <c r="M933" s="74" t="s">
        <v>9767</v>
      </c>
      <c r="N933" s="74" t="s">
        <v>322</v>
      </c>
      <c r="O933" s="74" t="s">
        <v>1327</v>
      </c>
      <c r="P933" s="74" t="s">
        <v>8732</v>
      </c>
      <c r="Q933" s="74" t="s">
        <v>8699</v>
      </c>
      <c r="R933" s="74" t="s">
        <v>11466</v>
      </c>
    </row>
    <row r="934" spans="1:18" s="55" customFormat="1" ht="14.5" x14ac:dyDescent="0.35">
      <c r="A934" s="74" t="s">
        <v>5827</v>
      </c>
      <c r="B934" s="74" t="s">
        <v>6</v>
      </c>
      <c r="C934" s="74">
        <v>4246</v>
      </c>
      <c r="D934" s="76" t="s">
        <v>3891</v>
      </c>
      <c r="E934" s="74" t="s">
        <v>3531</v>
      </c>
      <c r="F934" s="74">
        <v>79290</v>
      </c>
      <c r="G934" s="77" t="s">
        <v>3913</v>
      </c>
      <c r="H934" s="74" t="s">
        <v>3562</v>
      </c>
      <c r="I934" s="75">
        <v>0.14117647058823521</v>
      </c>
      <c r="J934" s="74" t="s">
        <v>3913</v>
      </c>
      <c r="K934" s="74" t="s">
        <v>872</v>
      </c>
      <c r="L934" s="74" t="s">
        <v>9768</v>
      </c>
      <c r="M934" s="74" t="s">
        <v>9769</v>
      </c>
      <c r="N934" s="74" t="s">
        <v>1327</v>
      </c>
      <c r="O934" s="74" t="s">
        <v>1327</v>
      </c>
      <c r="P934" s="74" t="s">
        <v>8723</v>
      </c>
      <c r="Q934" s="74" t="s">
        <v>8699</v>
      </c>
      <c r="R934" s="74" t="s">
        <v>10996</v>
      </c>
    </row>
    <row r="935" spans="1:18" s="55" customFormat="1" ht="14.5" x14ac:dyDescent="0.35">
      <c r="A935" s="74" t="s">
        <v>5531</v>
      </c>
      <c r="B935" s="74" t="s">
        <v>6</v>
      </c>
      <c r="C935" s="74">
        <v>4235</v>
      </c>
      <c r="D935" s="76" t="s">
        <v>3579</v>
      </c>
      <c r="E935" s="74" t="s">
        <v>3507</v>
      </c>
      <c r="F935" s="74">
        <v>4922</v>
      </c>
      <c r="G935" s="77" t="s">
        <v>3588</v>
      </c>
      <c r="H935" s="74" t="s">
        <v>3214</v>
      </c>
      <c r="I935" s="75">
        <v>0.8666666666666667</v>
      </c>
      <c r="J935" s="74" t="s">
        <v>3588</v>
      </c>
      <c r="K935" s="74" t="s">
        <v>3279</v>
      </c>
      <c r="L935" s="74" t="s">
        <v>9770</v>
      </c>
      <c r="M935" s="74" t="s">
        <v>9771</v>
      </c>
      <c r="N935" s="74" t="s">
        <v>8525</v>
      </c>
      <c r="O935" s="74" t="s">
        <v>1327</v>
      </c>
      <c r="P935" s="74" t="s">
        <v>8738</v>
      </c>
      <c r="Q935" s="74" t="s">
        <v>8699</v>
      </c>
      <c r="R935" s="74" t="s">
        <v>10678</v>
      </c>
    </row>
    <row r="936" spans="1:18" s="55" customFormat="1" ht="14.5" x14ac:dyDescent="0.35">
      <c r="A936" s="74" t="s">
        <v>7671</v>
      </c>
      <c r="B936" s="74" t="s">
        <v>3</v>
      </c>
      <c r="C936" s="74">
        <v>4212</v>
      </c>
      <c r="D936" s="76" t="s">
        <v>1933</v>
      </c>
      <c r="E936" s="74" t="s">
        <v>4581</v>
      </c>
      <c r="F936" s="74">
        <v>4870</v>
      </c>
      <c r="G936" s="77" t="s">
        <v>1934</v>
      </c>
      <c r="H936" s="74" t="s">
        <v>7602</v>
      </c>
      <c r="I936" s="75">
        <v>0.85121107266435891</v>
      </c>
      <c r="J936" s="74" t="s">
        <v>1934</v>
      </c>
      <c r="K936" s="74" t="s">
        <v>7265</v>
      </c>
      <c r="L936" s="74" t="s">
        <v>9527</v>
      </c>
      <c r="M936" s="74" t="s">
        <v>9528</v>
      </c>
      <c r="N936" s="74" t="s">
        <v>1577</v>
      </c>
      <c r="O936" s="74" t="s">
        <v>1578</v>
      </c>
      <c r="P936" s="74" t="s">
        <v>8778</v>
      </c>
      <c r="Q936" s="74" t="s">
        <v>8699</v>
      </c>
      <c r="R936" s="74" t="s">
        <v>10648</v>
      </c>
    </row>
    <row r="937" spans="1:18" s="55" customFormat="1" ht="14.5" x14ac:dyDescent="0.35">
      <c r="A937" s="74" t="s">
        <v>5460</v>
      </c>
      <c r="B937" s="74" t="s">
        <v>2</v>
      </c>
      <c r="C937" s="74">
        <v>4192</v>
      </c>
      <c r="D937" s="76" t="s">
        <v>1863</v>
      </c>
      <c r="E937" s="74" t="s">
        <v>4637</v>
      </c>
      <c r="F937" s="74">
        <v>4814</v>
      </c>
      <c r="G937" s="77" t="s">
        <v>1871</v>
      </c>
      <c r="H937" s="74" t="s">
        <v>4643</v>
      </c>
      <c r="I937" s="75">
        <v>0.93650793650793618</v>
      </c>
      <c r="J937" s="74" t="s">
        <v>1871</v>
      </c>
      <c r="K937" s="74" t="s">
        <v>3080</v>
      </c>
      <c r="L937" s="74" t="s">
        <v>9422</v>
      </c>
      <c r="M937" s="74" t="s">
        <v>9423</v>
      </c>
      <c r="N937" s="74" t="s">
        <v>1327</v>
      </c>
      <c r="O937" s="74" t="s">
        <v>1327</v>
      </c>
      <c r="P937" s="74" t="s">
        <v>8719</v>
      </c>
      <c r="Q937" s="74" t="s">
        <v>8699</v>
      </c>
      <c r="R937" s="74" t="s">
        <v>10620</v>
      </c>
    </row>
    <row r="938" spans="1:18" s="55" customFormat="1" ht="14.5" x14ac:dyDescent="0.35">
      <c r="A938" s="74" t="s">
        <v>5487</v>
      </c>
      <c r="B938" s="74" t="s">
        <v>2</v>
      </c>
      <c r="C938" s="74">
        <v>9689</v>
      </c>
      <c r="D938" s="76" t="s">
        <v>1911</v>
      </c>
      <c r="E938" s="74" t="s">
        <v>3305</v>
      </c>
      <c r="F938" s="74">
        <v>80374</v>
      </c>
      <c r="G938" s="77" t="s">
        <v>1912</v>
      </c>
      <c r="H938" s="74" t="s">
        <v>3306</v>
      </c>
      <c r="I938" s="75">
        <v>0.77083333333333326</v>
      </c>
      <c r="J938" s="74"/>
      <c r="K938" s="74"/>
      <c r="L938" s="74"/>
      <c r="M938" s="74"/>
      <c r="N938" s="74"/>
      <c r="O938" s="74"/>
      <c r="P938" s="74"/>
      <c r="Q938" s="74"/>
      <c r="R938" s="74"/>
    </row>
    <row r="939" spans="1:18" s="55" customFormat="1" ht="14.5" x14ac:dyDescent="0.35">
      <c r="A939" s="74" t="s">
        <v>6205</v>
      </c>
      <c r="B939" s="74" t="s">
        <v>6</v>
      </c>
      <c r="C939" s="74">
        <v>90334</v>
      </c>
      <c r="D939" s="76" t="s">
        <v>2447</v>
      </c>
      <c r="E939" s="74" t="s">
        <v>5235</v>
      </c>
      <c r="F939" s="74">
        <v>89868</v>
      </c>
      <c r="G939" s="77" t="s">
        <v>2448</v>
      </c>
      <c r="H939" s="74" t="s">
        <v>1702</v>
      </c>
      <c r="I939" s="75">
        <v>0.69672131147540928</v>
      </c>
      <c r="J939" s="74" t="s">
        <v>2448</v>
      </c>
      <c r="K939" s="74" t="s">
        <v>582</v>
      </c>
      <c r="L939" s="74" t="s">
        <v>9772</v>
      </c>
      <c r="M939" s="74" t="s">
        <v>9773</v>
      </c>
      <c r="N939" s="74" t="s">
        <v>583</v>
      </c>
      <c r="O939" s="74" t="s">
        <v>584</v>
      </c>
      <c r="P939" s="74" t="s">
        <v>8738</v>
      </c>
      <c r="Q939" s="74" t="s">
        <v>8699</v>
      </c>
      <c r="R939" s="74" t="s">
        <v>11380</v>
      </c>
    </row>
    <row r="940" spans="1:18" s="55" customFormat="1" ht="14.5" x14ac:dyDescent="0.35">
      <c r="A940" s="74" t="s">
        <v>5723</v>
      </c>
      <c r="B940" s="74" t="s">
        <v>6</v>
      </c>
      <c r="C940" s="74">
        <v>4241</v>
      </c>
      <c r="D940" s="76" t="s">
        <v>3782</v>
      </c>
      <c r="E940" s="74" t="s">
        <v>2833</v>
      </c>
      <c r="F940" s="74">
        <v>5090</v>
      </c>
      <c r="G940" s="77" t="s">
        <v>3796</v>
      </c>
      <c r="H940" s="74" t="s">
        <v>3110</v>
      </c>
      <c r="I940" s="75">
        <v>0.1852589641434253</v>
      </c>
      <c r="J940" s="74" t="s">
        <v>3796</v>
      </c>
      <c r="K940" s="74" t="s">
        <v>2035</v>
      </c>
      <c r="L940" s="74" t="s">
        <v>9774</v>
      </c>
      <c r="M940" s="74" t="s">
        <v>9775</v>
      </c>
      <c r="N940" s="74" t="s">
        <v>2036</v>
      </c>
      <c r="O940" s="74" t="s">
        <v>7266</v>
      </c>
      <c r="P940" s="74" t="s">
        <v>8758</v>
      </c>
      <c r="Q940" s="74" t="s">
        <v>8699</v>
      </c>
      <c r="R940" s="74" t="s">
        <v>10880</v>
      </c>
    </row>
    <row r="941" spans="1:18" s="55" customFormat="1" ht="14.5" x14ac:dyDescent="0.35">
      <c r="A941" s="74" t="s">
        <v>5941</v>
      </c>
      <c r="B941" s="74" t="s">
        <v>6</v>
      </c>
      <c r="C941" s="74">
        <v>4266</v>
      </c>
      <c r="D941" s="76" t="s">
        <v>4049</v>
      </c>
      <c r="E941" s="74" t="s">
        <v>3107</v>
      </c>
      <c r="F941" s="74">
        <v>5294</v>
      </c>
      <c r="G941" s="77" t="s">
        <v>4050</v>
      </c>
      <c r="H941" s="74" t="s">
        <v>3110</v>
      </c>
      <c r="I941" s="75">
        <v>0.62841530054644701</v>
      </c>
      <c r="J941" s="74" t="s">
        <v>4050</v>
      </c>
      <c r="K941" s="74" t="s">
        <v>2035</v>
      </c>
      <c r="L941" s="74" t="s">
        <v>9776</v>
      </c>
      <c r="M941" s="74" t="s">
        <v>9777</v>
      </c>
      <c r="N941" s="74" t="s">
        <v>374</v>
      </c>
      <c r="O941" s="74" t="s">
        <v>375</v>
      </c>
      <c r="P941" s="74" t="s">
        <v>8706</v>
      </c>
      <c r="Q941" s="74" t="s">
        <v>8699</v>
      </c>
      <c r="R941" s="74" t="s">
        <v>11125</v>
      </c>
    </row>
    <row r="942" spans="1:18" s="55" customFormat="1" ht="14.5" x14ac:dyDescent="0.35">
      <c r="A942" s="74" t="s">
        <v>6484</v>
      </c>
      <c r="B942" s="74" t="s">
        <v>8</v>
      </c>
      <c r="C942" s="74">
        <v>4407</v>
      </c>
      <c r="D942" s="76" t="s">
        <v>2693</v>
      </c>
      <c r="E942" s="74" t="s">
        <v>4170</v>
      </c>
      <c r="F942" s="74">
        <v>5815</v>
      </c>
      <c r="G942" s="77" t="s">
        <v>2699</v>
      </c>
      <c r="H942" s="74" t="s">
        <v>3110</v>
      </c>
      <c r="I942" s="75">
        <v>0.83768913342503382</v>
      </c>
      <c r="J942" s="74"/>
      <c r="K942" s="74"/>
      <c r="L942" s="74"/>
      <c r="M942" s="74"/>
      <c r="N942" s="74"/>
      <c r="O942" s="74"/>
      <c r="P942" s="74"/>
      <c r="Q942" s="74"/>
      <c r="R942" s="74"/>
    </row>
    <row r="943" spans="1:18" s="55" customFormat="1" ht="14.5" x14ac:dyDescent="0.35">
      <c r="A943" s="74" t="s">
        <v>5638</v>
      </c>
      <c r="B943" s="74" t="s">
        <v>6</v>
      </c>
      <c r="C943" s="74">
        <v>4237</v>
      </c>
      <c r="D943" s="76" t="s">
        <v>3660</v>
      </c>
      <c r="E943" s="74" t="s">
        <v>4667</v>
      </c>
      <c r="F943" s="74">
        <v>87520</v>
      </c>
      <c r="G943" s="77" t="s">
        <v>3699</v>
      </c>
      <c r="H943" s="74" t="s">
        <v>2942</v>
      </c>
      <c r="I943" s="75">
        <v>0.1213351375732972</v>
      </c>
      <c r="J943" s="74" t="s">
        <v>3699</v>
      </c>
      <c r="K943" s="74" t="s">
        <v>1594</v>
      </c>
      <c r="L943" s="74" t="s">
        <v>9778</v>
      </c>
      <c r="M943" s="74" t="s">
        <v>9779</v>
      </c>
      <c r="N943" s="74" t="s">
        <v>702</v>
      </c>
      <c r="O943" s="74" t="s">
        <v>703</v>
      </c>
      <c r="P943" s="74" t="s">
        <v>8750</v>
      </c>
      <c r="Q943" s="74" t="s">
        <v>8699</v>
      </c>
      <c r="R943" s="74" t="s">
        <v>10783</v>
      </c>
    </row>
    <row r="944" spans="1:18" s="55" customFormat="1" ht="14.5" x14ac:dyDescent="0.35">
      <c r="A944" s="74" t="s">
        <v>6232</v>
      </c>
      <c r="B944" s="74" t="s">
        <v>6</v>
      </c>
      <c r="C944" s="74">
        <v>81076</v>
      </c>
      <c r="D944" s="76" t="s">
        <v>4250</v>
      </c>
      <c r="E944" s="74" t="s">
        <v>3118</v>
      </c>
      <c r="F944" s="74">
        <v>78811</v>
      </c>
      <c r="G944" s="77" t="s">
        <v>4251</v>
      </c>
      <c r="H944" s="74" t="s">
        <v>3222</v>
      </c>
      <c r="I944" s="75">
        <v>0.87042253521126667</v>
      </c>
      <c r="J944" s="74" t="s">
        <v>4251</v>
      </c>
      <c r="K944" s="74" t="s">
        <v>785</v>
      </c>
      <c r="L944" s="74" t="s">
        <v>786</v>
      </c>
      <c r="M944" s="74" t="s">
        <v>6840</v>
      </c>
      <c r="N944" s="74" t="s">
        <v>787</v>
      </c>
      <c r="O944" s="74" t="s">
        <v>788</v>
      </c>
      <c r="P944" s="74" t="s">
        <v>8751</v>
      </c>
      <c r="Q944" s="74" t="s">
        <v>8699</v>
      </c>
      <c r="R944" s="74" t="s">
        <v>11249</v>
      </c>
    </row>
    <row r="945" spans="1:18" s="55" customFormat="1" ht="14.5" x14ac:dyDescent="0.35">
      <c r="A945" s="74" t="s">
        <v>6233</v>
      </c>
      <c r="B945" s="74" t="s">
        <v>6</v>
      </c>
      <c r="C945" s="74">
        <v>81076</v>
      </c>
      <c r="D945" s="76" t="s">
        <v>4250</v>
      </c>
      <c r="E945" s="74" t="s">
        <v>3118</v>
      </c>
      <c r="F945" s="74">
        <v>91204</v>
      </c>
      <c r="G945" s="77" t="s">
        <v>65</v>
      </c>
      <c r="H945" s="74" t="s">
        <v>5215</v>
      </c>
      <c r="I945" s="75">
        <v>0.82181818181818156</v>
      </c>
      <c r="J945" s="74" t="s">
        <v>65</v>
      </c>
      <c r="K945" s="74" t="s">
        <v>789</v>
      </c>
      <c r="L945" s="74" t="s">
        <v>6907</v>
      </c>
      <c r="M945" s="74" t="s">
        <v>8915</v>
      </c>
      <c r="N945" s="74" t="s">
        <v>6908</v>
      </c>
      <c r="O945" s="74" t="s">
        <v>6909</v>
      </c>
      <c r="P945" s="74" t="s">
        <v>8714</v>
      </c>
      <c r="Q945" s="74" t="s">
        <v>8699</v>
      </c>
      <c r="R945" s="74" t="s">
        <v>11410</v>
      </c>
    </row>
    <row r="946" spans="1:18" s="55" customFormat="1" ht="14.5" x14ac:dyDescent="0.35">
      <c r="A946" s="74" t="s">
        <v>6656</v>
      </c>
      <c r="B946" s="74" t="s">
        <v>11</v>
      </c>
      <c r="C946" s="74">
        <v>4469</v>
      </c>
      <c r="D946" s="76" t="s">
        <v>1182</v>
      </c>
      <c r="E946" s="74" t="s">
        <v>5028</v>
      </c>
      <c r="F946" s="74">
        <v>6096</v>
      </c>
      <c r="G946" s="77" t="s">
        <v>1184</v>
      </c>
      <c r="H946" s="74" t="s">
        <v>4455</v>
      </c>
      <c r="I946" s="75">
        <v>0.50193548387096598</v>
      </c>
      <c r="J946" s="74"/>
      <c r="K946" s="74"/>
      <c r="L946" s="74"/>
      <c r="M946" s="74"/>
      <c r="N946" s="74"/>
      <c r="O946" s="74"/>
      <c r="P946" s="74"/>
      <c r="Q946" s="74"/>
      <c r="R946" s="74"/>
    </row>
    <row r="947" spans="1:18" s="55" customFormat="1" ht="14.5" x14ac:dyDescent="0.35">
      <c r="A947" s="74" t="s">
        <v>8654</v>
      </c>
      <c r="B947" s="74"/>
      <c r="C947" s="74">
        <v>80380</v>
      </c>
      <c r="D947" s="76" t="s">
        <v>7659</v>
      </c>
      <c r="E947" s="74" t="s">
        <v>7451</v>
      </c>
      <c r="F947" s="74">
        <v>92289</v>
      </c>
      <c r="G947" s="77" t="s">
        <v>8318</v>
      </c>
      <c r="H947" s="74" t="s">
        <v>8317</v>
      </c>
      <c r="I947" s="75">
        <v>1</v>
      </c>
      <c r="J947" s="74"/>
      <c r="K947" s="74"/>
      <c r="L947" s="74"/>
      <c r="M947" s="74"/>
      <c r="N947" s="74"/>
      <c r="O947" s="74"/>
      <c r="P947" s="74"/>
      <c r="Q947" s="74"/>
      <c r="R947" s="74"/>
    </row>
    <row r="948" spans="1:18" s="55" customFormat="1" ht="14.5" x14ac:dyDescent="0.35">
      <c r="A948" s="74" t="s">
        <v>6542</v>
      </c>
      <c r="B948" s="74" t="s">
        <v>8</v>
      </c>
      <c r="C948" s="74">
        <v>79926</v>
      </c>
      <c r="D948" s="76" t="s">
        <v>67</v>
      </c>
      <c r="E948" s="74" t="s">
        <v>7612</v>
      </c>
      <c r="F948" s="74">
        <v>79927</v>
      </c>
      <c r="G948" s="77" t="s">
        <v>66</v>
      </c>
      <c r="H948" s="74" t="s">
        <v>5247</v>
      </c>
      <c r="I948" s="75">
        <v>0.75</v>
      </c>
      <c r="J948" s="74"/>
      <c r="K948" s="74"/>
      <c r="L948" s="74"/>
      <c r="M948" s="74"/>
      <c r="N948" s="74"/>
      <c r="O948" s="74"/>
      <c r="P948" s="74"/>
      <c r="Q948" s="74"/>
      <c r="R948" s="74"/>
    </row>
    <row r="949" spans="1:18" s="55" customFormat="1" ht="14.5" x14ac:dyDescent="0.35">
      <c r="A949" s="74" t="s">
        <v>7034</v>
      </c>
      <c r="B949" s="74" t="s">
        <v>6</v>
      </c>
      <c r="C949" s="74">
        <v>87694</v>
      </c>
      <c r="D949" s="76" t="s">
        <v>2366</v>
      </c>
      <c r="E949" s="74" t="s">
        <v>4152</v>
      </c>
      <c r="F949" s="74">
        <v>87696</v>
      </c>
      <c r="G949" s="77" t="s">
        <v>6987</v>
      </c>
      <c r="H949" s="74" t="s">
        <v>6809</v>
      </c>
      <c r="I949" s="75">
        <v>1</v>
      </c>
      <c r="J949" s="74"/>
      <c r="K949" s="74"/>
      <c r="L949" s="74"/>
      <c r="M949" s="74"/>
      <c r="N949" s="74"/>
      <c r="O949" s="74"/>
      <c r="P949" s="74"/>
      <c r="Q949" s="74"/>
      <c r="R949" s="74"/>
    </row>
    <row r="950" spans="1:18" s="55" customFormat="1" ht="14.5" x14ac:dyDescent="0.35">
      <c r="A950" s="74" t="s">
        <v>5532</v>
      </c>
      <c r="B950" s="74" t="s">
        <v>6</v>
      </c>
      <c r="C950" s="74">
        <v>4235</v>
      </c>
      <c r="D950" s="76" t="s">
        <v>3579</v>
      </c>
      <c r="E950" s="74" t="s">
        <v>3507</v>
      </c>
      <c r="F950" s="74">
        <v>4923</v>
      </c>
      <c r="G950" s="77" t="s">
        <v>3589</v>
      </c>
      <c r="H950" s="74" t="s">
        <v>4213</v>
      </c>
      <c r="I950" s="75">
        <v>0.94493116395494303</v>
      </c>
      <c r="J950" s="74" t="s">
        <v>3589</v>
      </c>
      <c r="K950" s="74" t="s">
        <v>3280</v>
      </c>
      <c r="L950" s="74" t="s">
        <v>9780</v>
      </c>
      <c r="M950" s="74" t="s">
        <v>9781</v>
      </c>
      <c r="N950" s="74" t="s">
        <v>8526</v>
      </c>
      <c r="O950" s="74" t="s">
        <v>1327</v>
      </c>
      <c r="P950" s="74" t="s">
        <v>8738</v>
      </c>
      <c r="Q950" s="74" t="s">
        <v>8699</v>
      </c>
      <c r="R950" s="74" t="s">
        <v>10679</v>
      </c>
    </row>
    <row r="951" spans="1:18" s="55" customFormat="1" ht="14.5" x14ac:dyDescent="0.35">
      <c r="A951" s="74" t="s">
        <v>6630</v>
      </c>
      <c r="B951" s="74" t="s">
        <v>10</v>
      </c>
      <c r="C951" s="74">
        <v>4457</v>
      </c>
      <c r="D951" s="76" t="s">
        <v>1138</v>
      </c>
      <c r="E951" s="74" t="s">
        <v>4541</v>
      </c>
      <c r="F951" s="74">
        <v>5957</v>
      </c>
      <c r="G951" s="77" t="s">
        <v>1143</v>
      </c>
      <c r="H951" s="74" t="s">
        <v>4213</v>
      </c>
      <c r="I951" s="75">
        <v>0.9411764705882345</v>
      </c>
      <c r="J951" s="74"/>
      <c r="K951" s="74"/>
      <c r="L951" s="74"/>
      <c r="M951" s="74"/>
      <c r="N951" s="74"/>
      <c r="O951" s="74"/>
      <c r="P951" s="74"/>
      <c r="Q951" s="74"/>
      <c r="R951" s="74"/>
    </row>
    <row r="952" spans="1:18" s="55" customFormat="1" ht="14.5" x14ac:dyDescent="0.35">
      <c r="A952" s="74" t="s">
        <v>6646</v>
      </c>
      <c r="B952" s="74" t="s">
        <v>11</v>
      </c>
      <c r="C952" s="74">
        <v>4466</v>
      </c>
      <c r="D952" s="76" t="s">
        <v>1168</v>
      </c>
      <c r="E952" s="74" t="s">
        <v>3405</v>
      </c>
      <c r="F952" s="74">
        <v>8128</v>
      </c>
      <c r="G952" s="77" t="s">
        <v>1169</v>
      </c>
      <c r="H952" s="74" t="s">
        <v>4213</v>
      </c>
      <c r="I952" s="75">
        <v>0.43925233644859774</v>
      </c>
      <c r="J952" s="74"/>
      <c r="K952" s="74"/>
      <c r="L952" s="74"/>
      <c r="M952" s="74"/>
      <c r="N952" s="74"/>
      <c r="O952" s="74"/>
      <c r="P952" s="74"/>
      <c r="Q952" s="74"/>
      <c r="R952" s="74"/>
    </row>
    <row r="953" spans="1:18" s="55" customFormat="1" ht="14.5" x14ac:dyDescent="0.35">
      <c r="A953" s="74" t="s">
        <v>8655</v>
      </c>
      <c r="B953" s="74" t="s">
        <v>6</v>
      </c>
      <c r="C953" s="74">
        <v>4286</v>
      </c>
      <c r="D953" s="76" t="s">
        <v>2284</v>
      </c>
      <c r="E953" s="74" t="s">
        <v>3372</v>
      </c>
      <c r="F953" s="74">
        <v>79617</v>
      </c>
      <c r="G953" s="77" t="s">
        <v>2296</v>
      </c>
      <c r="H953" s="74" t="s">
        <v>8415</v>
      </c>
      <c r="I953" s="75">
        <v>0.71830985915492918</v>
      </c>
      <c r="J953" s="74" t="s">
        <v>2296</v>
      </c>
      <c r="K953" s="74" t="s">
        <v>8203</v>
      </c>
      <c r="L953" s="74" t="s">
        <v>9782</v>
      </c>
      <c r="M953" s="74" t="s">
        <v>9783</v>
      </c>
      <c r="N953" s="74" t="s">
        <v>1523</v>
      </c>
      <c r="O953" s="74" t="s">
        <v>1524</v>
      </c>
      <c r="P953" s="74" t="s">
        <v>8751</v>
      </c>
      <c r="Q953" s="74" t="s">
        <v>8699</v>
      </c>
      <c r="R953" s="74" t="s">
        <v>11302</v>
      </c>
    </row>
    <row r="954" spans="1:18" s="55" customFormat="1" ht="14.5" x14ac:dyDescent="0.35">
      <c r="A954" s="74" t="s">
        <v>5542</v>
      </c>
      <c r="B954" s="74" t="s">
        <v>6</v>
      </c>
      <c r="C954" s="74">
        <v>4235</v>
      </c>
      <c r="D954" s="76" t="s">
        <v>3579</v>
      </c>
      <c r="E954" s="74" t="s">
        <v>3507</v>
      </c>
      <c r="F954" s="74">
        <v>4934</v>
      </c>
      <c r="G954" s="77" t="s">
        <v>3600</v>
      </c>
      <c r="H954" s="74" t="s">
        <v>4214</v>
      </c>
      <c r="I954" s="75">
        <v>0.92500000000000004</v>
      </c>
      <c r="J954" s="74" t="s">
        <v>3600</v>
      </c>
      <c r="K954" s="74" t="s">
        <v>1645</v>
      </c>
      <c r="L954" s="74" t="s">
        <v>9784</v>
      </c>
      <c r="M954" s="74" t="s">
        <v>9785</v>
      </c>
      <c r="N954" s="74" t="s">
        <v>8527</v>
      </c>
      <c r="O954" s="74" t="s">
        <v>1327</v>
      </c>
      <c r="P954" s="74" t="s">
        <v>8738</v>
      </c>
      <c r="Q954" s="74" t="s">
        <v>8699</v>
      </c>
      <c r="R954" s="74" t="s">
        <v>10690</v>
      </c>
    </row>
    <row r="955" spans="1:18" s="55" customFormat="1" ht="14.5" x14ac:dyDescent="0.35">
      <c r="A955" s="74" t="s">
        <v>6334</v>
      </c>
      <c r="B955" s="74" t="s">
        <v>4211</v>
      </c>
      <c r="C955" s="74">
        <v>4393</v>
      </c>
      <c r="D955" s="76" t="s">
        <v>1790</v>
      </c>
      <c r="E955" s="74" t="s">
        <v>2919</v>
      </c>
      <c r="F955" s="74">
        <v>5628</v>
      </c>
      <c r="G955" s="77" t="s">
        <v>4413</v>
      </c>
      <c r="H955" s="74" t="s">
        <v>2920</v>
      </c>
      <c r="I955" s="75">
        <v>0.52222222222222103</v>
      </c>
      <c r="J955" s="74" t="s">
        <v>4413</v>
      </c>
      <c r="K955" s="74" t="s">
        <v>143</v>
      </c>
      <c r="L955" s="74" t="s">
        <v>9175</v>
      </c>
      <c r="M955" s="74" t="s">
        <v>9176</v>
      </c>
      <c r="N955" s="74" t="s">
        <v>1327</v>
      </c>
      <c r="O955" s="74" t="s">
        <v>1327</v>
      </c>
      <c r="P955" s="74" t="s">
        <v>8807</v>
      </c>
      <c r="Q955" s="74" t="s">
        <v>8699</v>
      </c>
      <c r="R955" s="74" t="s">
        <v>11495</v>
      </c>
    </row>
    <row r="956" spans="1:18" s="55" customFormat="1" ht="14.5" x14ac:dyDescent="0.35">
      <c r="A956" s="74" t="s">
        <v>6390</v>
      </c>
      <c r="B956" s="74" t="s">
        <v>8</v>
      </c>
      <c r="C956" s="74">
        <v>4403</v>
      </c>
      <c r="D956" s="76" t="s">
        <v>2562</v>
      </c>
      <c r="E956" s="74" t="s">
        <v>4962</v>
      </c>
      <c r="F956" s="74">
        <v>5695</v>
      </c>
      <c r="G956" s="77" t="s">
        <v>2593</v>
      </c>
      <c r="H956" s="74" t="s">
        <v>3430</v>
      </c>
      <c r="I956" s="75">
        <v>0.59397163120567309</v>
      </c>
      <c r="J956" s="74"/>
      <c r="K956" s="74"/>
      <c r="L956" s="74"/>
      <c r="M956" s="74"/>
      <c r="N956" s="74"/>
      <c r="O956" s="74"/>
      <c r="P956" s="74"/>
      <c r="Q956" s="74"/>
      <c r="R956" s="74"/>
    </row>
    <row r="957" spans="1:18" s="55" customFormat="1" ht="14.5" x14ac:dyDescent="0.35">
      <c r="A957" s="74" t="s">
        <v>7930</v>
      </c>
      <c r="B957" s="74" t="s">
        <v>6</v>
      </c>
      <c r="C957" s="74">
        <v>4281</v>
      </c>
      <c r="D957" s="76" t="s">
        <v>2227</v>
      </c>
      <c r="E957" s="74" t="s">
        <v>3113</v>
      </c>
      <c r="F957" s="74">
        <v>5393</v>
      </c>
      <c r="G957" s="77" t="s">
        <v>7833</v>
      </c>
      <c r="H957" s="74" t="s">
        <v>3119</v>
      </c>
      <c r="I957" s="75">
        <v>0.22266800401203571</v>
      </c>
      <c r="J957" s="74" t="s">
        <v>7833</v>
      </c>
      <c r="K957" s="74" t="s">
        <v>1438</v>
      </c>
      <c r="L957" s="74" t="s">
        <v>8239</v>
      </c>
      <c r="M957" s="74" t="s">
        <v>8967</v>
      </c>
      <c r="N957" s="74" t="s">
        <v>1327</v>
      </c>
      <c r="O957" s="74" t="s">
        <v>1327</v>
      </c>
      <c r="P957" s="74" t="s">
        <v>10561</v>
      </c>
      <c r="Q957" s="74" t="s">
        <v>8699</v>
      </c>
      <c r="R957" s="74" t="s">
        <v>11247</v>
      </c>
    </row>
    <row r="958" spans="1:18" s="55" customFormat="1" ht="14.5" x14ac:dyDescent="0.35">
      <c r="A958" s="74" t="s">
        <v>6639</v>
      </c>
      <c r="B958" s="74" t="s">
        <v>10</v>
      </c>
      <c r="C958" s="74">
        <v>4459</v>
      </c>
      <c r="D958" s="76" t="s">
        <v>1155</v>
      </c>
      <c r="E958" s="74" t="s">
        <v>5136</v>
      </c>
      <c r="F958" s="74">
        <v>5967</v>
      </c>
      <c r="G958" s="77" t="s">
        <v>1156</v>
      </c>
      <c r="H958" s="74" t="s">
        <v>5137</v>
      </c>
      <c r="I958" s="75">
        <v>0.81938325991189398</v>
      </c>
      <c r="J958" s="74"/>
      <c r="K958" s="74"/>
      <c r="L958" s="74"/>
      <c r="M958" s="74"/>
      <c r="N958" s="74"/>
      <c r="O958" s="74"/>
      <c r="P958" s="74"/>
      <c r="Q958" s="74"/>
      <c r="R958" s="74"/>
    </row>
    <row r="959" spans="1:18" s="55" customFormat="1" ht="14.5" x14ac:dyDescent="0.35">
      <c r="A959" s="74" t="s">
        <v>7668</v>
      </c>
      <c r="B959" s="74" t="s">
        <v>2</v>
      </c>
      <c r="C959" s="74">
        <v>92648</v>
      </c>
      <c r="D959" s="76" t="s">
        <v>7853</v>
      </c>
      <c r="E959" s="74" t="s">
        <v>7852</v>
      </c>
      <c r="F959" s="74">
        <v>88064</v>
      </c>
      <c r="G959" s="77" t="s">
        <v>7635</v>
      </c>
      <c r="H959" s="74" t="s">
        <v>7532</v>
      </c>
      <c r="I959" s="75">
        <v>0.9075630252100837</v>
      </c>
      <c r="J959" s="74"/>
      <c r="K959" s="74"/>
      <c r="L959" s="74"/>
      <c r="M959" s="74"/>
      <c r="N959" s="74"/>
      <c r="O959" s="74"/>
      <c r="P959" s="74"/>
      <c r="Q959" s="74"/>
      <c r="R959" s="74"/>
    </row>
    <row r="960" spans="1:18" s="55" customFormat="1" ht="14.5" x14ac:dyDescent="0.35">
      <c r="A960" s="74" t="s">
        <v>6022</v>
      </c>
      <c r="B960" s="74" t="s">
        <v>6</v>
      </c>
      <c r="C960" s="74">
        <v>4278</v>
      </c>
      <c r="D960" s="76" t="s">
        <v>2186</v>
      </c>
      <c r="E960" s="74" t="s">
        <v>3129</v>
      </c>
      <c r="F960" s="74">
        <v>5360</v>
      </c>
      <c r="G960" s="77" t="s">
        <v>2187</v>
      </c>
      <c r="H960" s="74" t="s">
        <v>3133</v>
      </c>
      <c r="I960" s="75">
        <v>0.79166666666666508</v>
      </c>
      <c r="J960" s="74" t="s">
        <v>2187</v>
      </c>
      <c r="K960" s="74" t="s">
        <v>506</v>
      </c>
      <c r="L960" s="74" t="s">
        <v>9187</v>
      </c>
      <c r="M960" s="74" t="s">
        <v>9188</v>
      </c>
      <c r="N960" s="74" t="s">
        <v>1327</v>
      </c>
      <c r="O960" s="74" t="s">
        <v>1327</v>
      </c>
      <c r="P960" s="74" t="s">
        <v>8702</v>
      </c>
      <c r="Q960" s="74" t="s">
        <v>8699</v>
      </c>
      <c r="R960" s="74" t="s">
        <v>11215</v>
      </c>
    </row>
    <row r="961" spans="1:18" s="55" customFormat="1" ht="14.5" x14ac:dyDescent="0.35">
      <c r="A961" s="74" t="s">
        <v>5927</v>
      </c>
      <c r="B961" s="74" t="s">
        <v>6</v>
      </c>
      <c r="C961" s="74">
        <v>4263</v>
      </c>
      <c r="D961" s="76" t="s">
        <v>4029</v>
      </c>
      <c r="E961" s="74" t="s">
        <v>4947</v>
      </c>
      <c r="F961" s="74">
        <v>5285</v>
      </c>
      <c r="G961" s="77" t="s">
        <v>4033</v>
      </c>
      <c r="H961" s="74" t="s">
        <v>3362</v>
      </c>
      <c r="I961" s="75">
        <v>0.96090225563909759</v>
      </c>
      <c r="J961" s="74" t="s">
        <v>4033</v>
      </c>
      <c r="K961" s="74" t="s">
        <v>357</v>
      </c>
      <c r="L961" s="74" t="s">
        <v>9786</v>
      </c>
      <c r="M961" s="74" t="s">
        <v>9787</v>
      </c>
      <c r="N961" s="74" t="s">
        <v>1327</v>
      </c>
      <c r="O961" s="74" t="s">
        <v>1327</v>
      </c>
      <c r="P961" s="74" t="s">
        <v>8751</v>
      </c>
      <c r="Q961" s="74" t="s">
        <v>8699</v>
      </c>
      <c r="R961" s="74" t="s">
        <v>11112</v>
      </c>
    </row>
    <row r="962" spans="1:18" s="55" customFormat="1" ht="14.5" x14ac:dyDescent="0.35">
      <c r="A962" s="74" t="s">
        <v>8656</v>
      </c>
      <c r="B962" s="74" t="s">
        <v>6</v>
      </c>
      <c r="C962" s="74">
        <v>4244</v>
      </c>
      <c r="D962" s="76" t="s">
        <v>3879</v>
      </c>
      <c r="E962" s="74" t="s">
        <v>4998</v>
      </c>
      <c r="F962" s="74">
        <v>80056</v>
      </c>
      <c r="G962" s="77" t="s">
        <v>8335</v>
      </c>
      <c r="H962" s="74" t="s">
        <v>5001</v>
      </c>
      <c r="I962" s="75">
        <v>0.10181818181818179</v>
      </c>
      <c r="J962" s="74" t="s">
        <v>8335</v>
      </c>
      <c r="K962" s="74" t="s">
        <v>8528</v>
      </c>
      <c r="L962" s="74" t="s">
        <v>839</v>
      </c>
      <c r="M962" s="74" t="s">
        <v>8996</v>
      </c>
      <c r="N962" s="74" t="s">
        <v>1327</v>
      </c>
      <c r="O962" s="74" t="s">
        <v>1327</v>
      </c>
      <c r="P962" s="74" t="s">
        <v>8786</v>
      </c>
      <c r="Q962" s="74" t="s">
        <v>8699</v>
      </c>
      <c r="R962" s="74" t="s">
        <v>10964</v>
      </c>
    </row>
    <row r="963" spans="1:18" s="55" customFormat="1" ht="14.5" x14ac:dyDescent="0.35">
      <c r="A963" s="74" t="s">
        <v>5533</v>
      </c>
      <c r="B963" s="74" t="s">
        <v>6</v>
      </c>
      <c r="C963" s="74">
        <v>4235</v>
      </c>
      <c r="D963" s="76" t="s">
        <v>3579</v>
      </c>
      <c r="E963" s="74" t="s">
        <v>3507</v>
      </c>
      <c r="F963" s="74">
        <v>4924</v>
      </c>
      <c r="G963" s="77" t="s">
        <v>3590</v>
      </c>
      <c r="H963" s="74" t="s">
        <v>4215</v>
      </c>
      <c r="I963" s="75">
        <v>0.93939393939393889</v>
      </c>
      <c r="J963" s="74" t="s">
        <v>3590</v>
      </c>
      <c r="K963" s="74" t="s">
        <v>3281</v>
      </c>
      <c r="L963" s="74" t="s">
        <v>9788</v>
      </c>
      <c r="M963" s="74" t="s">
        <v>9789</v>
      </c>
      <c r="N963" s="74" t="s">
        <v>8529</v>
      </c>
      <c r="O963" s="74" t="s">
        <v>1327</v>
      </c>
      <c r="P963" s="74" t="s">
        <v>8738</v>
      </c>
      <c r="Q963" s="74" t="s">
        <v>8699</v>
      </c>
      <c r="R963" s="74" t="s">
        <v>10680</v>
      </c>
    </row>
    <row r="964" spans="1:18" s="55" customFormat="1" ht="14.5" x14ac:dyDescent="0.35">
      <c r="A964" s="74" t="s">
        <v>5923</v>
      </c>
      <c r="B964" s="74" t="s">
        <v>6</v>
      </c>
      <c r="C964" s="74">
        <v>4262</v>
      </c>
      <c r="D964" s="76" t="s">
        <v>4024</v>
      </c>
      <c r="E964" s="74" t="s">
        <v>2811</v>
      </c>
      <c r="F964" s="74">
        <v>5282</v>
      </c>
      <c r="G964" s="77" t="s">
        <v>4028</v>
      </c>
      <c r="H964" s="74" t="s">
        <v>2813</v>
      </c>
      <c r="I964" s="75">
        <v>0</v>
      </c>
      <c r="J964" s="74" t="s">
        <v>4028</v>
      </c>
      <c r="K964" s="74" t="s">
        <v>990</v>
      </c>
      <c r="L964" s="74" t="s">
        <v>9790</v>
      </c>
      <c r="M964" s="74" t="s">
        <v>9791</v>
      </c>
      <c r="N964" s="74" t="s">
        <v>1327</v>
      </c>
      <c r="O964" s="74" t="s">
        <v>1327</v>
      </c>
      <c r="P964" s="74" t="s">
        <v>8751</v>
      </c>
      <c r="Q964" s="74" t="s">
        <v>8699</v>
      </c>
      <c r="R964" s="74" t="s">
        <v>11108</v>
      </c>
    </row>
    <row r="965" spans="1:18" s="55" customFormat="1" ht="14.5" x14ac:dyDescent="0.35">
      <c r="A965" s="74" t="s">
        <v>5901</v>
      </c>
      <c r="B965" s="74" t="s">
        <v>6</v>
      </c>
      <c r="C965" s="74">
        <v>4260</v>
      </c>
      <c r="D965" s="76" t="s">
        <v>3993</v>
      </c>
      <c r="E965" s="74" t="s">
        <v>5031</v>
      </c>
      <c r="F965" s="74">
        <v>5255</v>
      </c>
      <c r="G965" s="77" t="s">
        <v>4004</v>
      </c>
      <c r="H965" s="74" t="s">
        <v>5039</v>
      </c>
      <c r="I965" s="75">
        <v>0</v>
      </c>
      <c r="J965" s="74" t="s">
        <v>4004</v>
      </c>
      <c r="K965" s="74" t="s">
        <v>941</v>
      </c>
      <c r="L965" s="74" t="s">
        <v>942</v>
      </c>
      <c r="M965" s="74" t="s">
        <v>9792</v>
      </c>
      <c r="N965" s="74" t="s">
        <v>7267</v>
      </c>
      <c r="O965" s="74" t="s">
        <v>7268</v>
      </c>
      <c r="P965" s="74" t="s">
        <v>8751</v>
      </c>
      <c r="Q965" s="74" t="s">
        <v>8699</v>
      </c>
      <c r="R965" s="74" t="s">
        <v>11081</v>
      </c>
    </row>
    <row r="966" spans="1:18" s="55" customFormat="1" ht="14.5" x14ac:dyDescent="0.35">
      <c r="A966" s="74" t="s">
        <v>6486</v>
      </c>
      <c r="B966" s="74" t="s">
        <v>8</v>
      </c>
      <c r="C966" s="74">
        <v>4407</v>
      </c>
      <c r="D966" s="76" t="s">
        <v>2693</v>
      </c>
      <c r="E966" s="74" t="s">
        <v>4170</v>
      </c>
      <c r="F966" s="74">
        <v>5818</v>
      </c>
      <c r="G966" s="77" t="s">
        <v>2702</v>
      </c>
      <c r="H966" s="74" t="s">
        <v>4177</v>
      </c>
      <c r="I966" s="75">
        <v>0.85593220338982945</v>
      </c>
      <c r="J966" s="74"/>
      <c r="K966" s="74"/>
      <c r="L966" s="74"/>
      <c r="M966" s="74"/>
      <c r="N966" s="74"/>
      <c r="O966" s="74"/>
      <c r="P966" s="74"/>
      <c r="Q966" s="74"/>
      <c r="R966" s="74"/>
    </row>
    <row r="967" spans="1:18" s="55" customFormat="1" ht="14.5" x14ac:dyDescent="0.35">
      <c r="A967" s="74" t="s">
        <v>6485</v>
      </c>
      <c r="B967" s="74" t="s">
        <v>8</v>
      </c>
      <c r="C967" s="74">
        <v>4407</v>
      </c>
      <c r="D967" s="76" t="s">
        <v>2693</v>
      </c>
      <c r="E967" s="74" t="s">
        <v>4170</v>
      </c>
      <c r="F967" s="74">
        <v>5817</v>
      </c>
      <c r="G967" s="77" t="s">
        <v>2701</v>
      </c>
      <c r="H967" s="74" t="s">
        <v>4178</v>
      </c>
      <c r="I967" s="75">
        <v>0.8518518518518513</v>
      </c>
      <c r="J967" s="74"/>
      <c r="K967" s="74"/>
      <c r="L967" s="74"/>
      <c r="M967" s="74"/>
      <c r="N967" s="74"/>
      <c r="O967" s="74"/>
      <c r="P967" s="74"/>
      <c r="Q967" s="74"/>
      <c r="R967" s="74"/>
    </row>
    <row r="968" spans="1:18" s="55" customFormat="1" ht="14.5" x14ac:dyDescent="0.35">
      <c r="A968" s="74" t="s">
        <v>6643</v>
      </c>
      <c r="B968" s="74" t="s">
        <v>10</v>
      </c>
      <c r="C968" s="74">
        <v>10126</v>
      </c>
      <c r="D968" s="76" t="s">
        <v>1162</v>
      </c>
      <c r="E968" s="74" t="s">
        <v>3135</v>
      </c>
      <c r="F968" s="74">
        <v>80261</v>
      </c>
      <c r="G968" s="77" t="s">
        <v>1163</v>
      </c>
      <c r="H968" s="74" t="s">
        <v>3135</v>
      </c>
      <c r="I968" s="75">
        <v>0.77197802197802101</v>
      </c>
      <c r="J968" s="74"/>
      <c r="K968" s="74"/>
      <c r="L968" s="74"/>
      <c r="M968" s="74"/>
      <c r="N968" s="74"/>
      <c r="O968" s="74"/>
      <c r="P968" s="74"/>
      <c r="Q968" s="74"/>
      <c r="R968" s="74"/>
    </row>
    <row r="969" spans="1:18" s="55" customFormat="1" ht="14.5" x14ac:dyDescent="0.35">
      <c r="A969" s="74" t="s">
        <v>5534</v>
      </c>
      <c r="B969" s="74" t="s">
        <v>6</v>
      </c>
      <c r="C969" s="74">
        <v>4235</v>
      </c>
      <c r="D969" s="76" t="s">
        <v>3579</v>
      </c>
      <c r="E969" s="74" t="s">
        <v>3507</v>
      </c>
      <c r="F969" s="74">
        <v>4925</v>
      </c>
      <c r="G969" s="77" t="s">
        <v>3591</v>
      </c>
      <c r="H969" s="74" t="s">
        <v>4216</v>
      </c>
      <c r="I969" s="75">
        <v>0.9628432956381251</v>
      </c>
      <c r="J969" s="74" t="s">
        <v>3591</v>
      </c>
      <c r="K969" s="74" t="s">
        <v>3282</v>
      </c>
      <c r="L969" s="74" t="s">
        <v>9793</v>
      </c>
      <c r="M969" s="74" t="s">
        <v>9794</v>
      </c>
      <c r="N969" s="74" t="s">
        <v>8530</v>
      </c>
      <c r="O969" s="74" t="s">
        <v>1327</v>
      </c>
      <c r="P969" s="74" t="s">
        <v>8738</v>
      </c>
      <c r="Q969" s="74" t="s">
        <v>8699</v>
      </c>
      <c r="R969" s="74" t="s">
        <v>10681</v>
      </c>
    </row>
    <row r="970" spans="1:18" s="55" customFormat="1" ht="14.5" x14ac:dyDescent="0.35">
      <c r="A970" s="74" t="s">
        <v>7035</v>
      </c>
      <c r="B970" s="74" t="s">
        <v>6</v>
      </c>
      <c r="C970" s="74">
        <v>4256</v>
      </c>
      <c r="D970" s="76" t="s">
        <v>3945</v>
      </c>
      <c r="E970" s="74" t="s">
        <v>2800</v>
      </c>
      <c r="F970" s="74">
        <v>5206</v>
      </c>
      <c r="G970" s="77" t="s">
        <v>3956</v>
      </c>
      <c r="H970" s="74" t="s">
        <v>4216</v>
      </c>
      <c r="I970" s="75">
        <v>0.82539682539682457</v>
      </c>
      <c r="J970" s="74" t="s">
        <v>3956</v>
      </c>
      <c r="K970" s="74" t="s">
        <v>3282</v>
      </c>
      <c r="L970" s="74" t="s">
        <v>9795</v>
      </c>
      <c r="M970" s="74" t="s">
        <v>9796</v>
      </c>
      <c r="N970" s="74" t="s">
        <v>6856</v>
      </c>
      <c r="O970" s="74" t="s">
        <v>1327</v>
      </c>
      <c r="P970" s="74" t="s">
        <v>8751</v>
      </c>
      <c r="Q970" s="74" t="s">
        <v>8699</v>
      </c>
      <c r="R970" s="74" t="s">
        <v>11033</v>
      </c>
    </row>
    <row r="971" spans="1:18" s="55" customFormat="1" ht="14.5" x14ac:dyDescent="0.35">
      <c r="A971" s="74" t="s">
        <v>5413</v>
      </c>
      <c r="B971" s="74" t="s">
        <v>1</v>
      </c>
      <c r="C971" s="74">
        <v>4169</v>
      </c>
      <c r="D971" s="76" t="s">
        <v>1799</v>
      </c>
      <c r="E971" s="74" t="s">
        <v>3543</v>
      </c>
      <c r="F971" s="74">
        <v>4753</v>
      </c>
      <c r="G971" s="77" t="s">
        <v>1801</v>
      </c>
      <c r="H971" s="74" t="s">
        <v>3546</v>
      </c>
      <c r="I971" s="75">
        <v>0.73099415204678331</v>
      </c>
      <c r="J971" s="74" t="s">
        <v>1801</v>
      </c>
      <c r="K971" s="74" t="s">
        <v>3008</v>
      </c>
      <c r="L971" s="74" t="s">
        <v>8994</v>
      </c>
      <c r="M971" s="74" t="s">
        <v>8995</v>
      </c>
      <c r="N971" s="74" t="s">
        <v>1327</v>
      </c>
      <c r="O971" s="74" t="s">
        <v>1327</v>
      </c>
      <c r="P971" s="74" t="s">
        <v>8704</v>
      </c>
      <c r="Q971" s="74" t="s">
        <v>8699</v>
      </c>
      <c r="R971" s="74" t="s">
        <v>10581</v>
      </c>
    </row>
    <row r="972" spans="1:18" s="55" customFormat="1" ht="14.5" x14ac:dyDescent="0.35">
      <c r="A972" s="74" t="s">
        <v>5401</v>
      </c>
      <c r="B972" s="74" t="s">
        <v>0</v>
      </c>
      <c r="C972" s="74">
        <v>80077</v>
      </c>
      <c r="D972" s="76" t="s">
        <v>1775</v>
      </c>
      <c r="E972" s="74" t="s">
        <v>8336</v>
      </c>
      <c r="F972" s="74">
        <v>87926</v>
      </c>
      <c r="G972" s="77" t="s">
        <v>1776</v>
      </c>
      <c r="H972" s="74" t="s">
        <v>1777</v>
      </c>
      <c r="I972" s="75">
        <v>0.90610328638497584</v>
      </c>
      <c r="J972" s="74"/>
      <c r="K972" s="74"/>
      <c r="L972" s="74"/>
      <c r="M972" s="74"/>
      <c r="N972" s="74"/>
      <c r="O972" s="74"/>
      <c r="P972" s="74"/>
      <c r="Q972" s="74"/>
      <c r="R972" s="74"/>
    </row>
    <row r="973" spans="1:18" s="55" customFormat="1" ht="14.5" x14ac:dyDescent="0.35">
      <c r="A973" s="74" t="s">
        <v>7919</v>
      </c>
      <c r="B973" s="74" t="s">
        <v>6</v>
      </c>
      <c r="C973" s="74">
        <v>4243</v>
      </c>
      <c r="D973" s="76" t="s">
        <v>3857</v>
      </c>
      <c r="E973" s="74" t="s">
        <v>4120</v>
      </c>
      <c r="F973" s="74">
        <v>5130</v>
      </c>
      <c r="G973" s="77" t="s">
        <v>7753</v>
      </c>
      <c r="H973" s="74" t="s">
        <v>7488</v>
      </c>
      <c r="I973" s="75">
        <v>0.70526315789473504</v>
      </c>
      <c r="J973" s="74" t="s">
        <v>7753</v>
      </c>
      <c r="K973" s="74" t="s">
        <v>7269</v>
      </c>
      <c r="L973" s="74" t="s">
        <v>9797</v>
      </c>
      <c r="M973" s="74" t="s">
        <v>9798</v>
      </c>
      <c r="N973" s="74" t="s">
        <v>1327</v>
      </c>
      <c r="O973" s="74" t="s">
        <v>1327</v>
      </c>
      <c r="P973" s="74" t="s">
        <v>8723</v>
      </c>
      <c r="Q973" s="74" t="s">
        <v>8699</v>
      </c>
      <c r="R973" s="74" t="s">
        <v>10941</v>
      </c>
    </row>
    <row r="974" spans="1:18" s="55" customFormat="1" ht="14.5" x14ac:dyDescent="0.35">
      <c r="A974" s="74" t="s">
        <v>6465</v>
      </c>
      <c r="B974" s="74" t="s">
        <v>8</v>
      </c>
      <c r="C974" s="74">
        <v>4406</v>
      </c>
      <c r="D974" s="76" t="s">
        <v>2672</v>
      </c>
      <c r="E974" s="74" t="s">
        <v>5179</v>
      </c>
      <c r="F974" s="74">
        <v>5798</v>
      </c>
      <c r="G974" s="77" t="s">
        <v>2679</v>
      </c>
      <c r="H974" s="74" t="s">
        <v>4913</v>
      </c>
      <c r="I974" s="75">
        <v>0.6235059760956172</v>
      </c>
      <c r="J974" s="74"/>
      <c r="K974" s="74"/>
      <c r="L974" s="74"/>
      <c r="M974" s="74"/>
      <c r="N974" s="74"/>
      <c r="O974" s="74"/>
      <c r="P974" s="74"/>
      <c r="Q974" s="74"/>
      <c r="R974" s="74"/>
    </row>
    <row r="975" spans="1:18" s="55" customFormat="1" ht="14.5" x14ac:dyDescent="0.35">
      <c r="A975" s="74" t="s">
        <v>5455</v>
      </c>
      <c r="B975" s="74" t="s">
        <v>2</v>
      </c>
      <c r="C975" s="74">
        <v>4192</v>
      </c>
      <c r="D975" s="76" t="s">
        <v>1863</v>
      </c>
      <c r="E975" s="74" t="s">
        <v>4637</v>
      </c>
      <c r="F975" s="74">
        <v>4806</v>
      </c>
      <c r="G975" s="77" t="s">
        <v>1866</v>
      </c>
      <c r="H975" s="74" t="s">
        <v>4644</v>
      </c>
      <c r="I975" s="75">
        <v>0.6319444444444442</v>
      </c>
      <c r="J975" s="74" t="s">
        <v>1866</v>
      </c>
      <c r="K975" s="74" t="s">
        <v>3074</v>
      </c>
      <c r="L975" s="74" t="s">
        <v>9799</v>
      </c>
      <c r="M975" s="74" t="s">
        <v>9800</v>
      </c>
      <c r="N975" s="74" t="s">
        <v>1327</v>
      </c>
      <c r="O975" s="74" t="s">
        <v>1327</v>
      </c>
      <c r="P975" s="74" t="s">
        <v>8719</v>
      </c>
      <c r="Q975" s="74" t="s">
        <v>8699</v>
      </c>
      <c r="R975" s="74" t="s">
        <v>10624</v>
      </c>
    </row>
    <row r="976" spans="1:18" s="55" customFormat="1" ht="14.5" x14ac:dyDescent="0.35">
      <c r="A976" s="74" t="s">
        <v>6391</v>
      </c>
      <c r="B976" s="74" t="s">
        <v>8</v>
      </c>
      <c r="C976" s="74">
        <v>4403</v>
      </c>
      <c r="D976" s="76" t="s">
        <v>2562</v>
      </c>
      <c r="E976" s="74" t="s">
        <v>4962</v>
      </c>
      <c r="F976" s="74">
        <v>5697</v>
      </c>
      <c r="G976" s="77" t="s">
        <v>2594</v>
      </c>
      <c r="H976" s="74" t="s">
        <v>3431</v>
      </c>
      <c r="I976" s="75">
        <v>0.91461100569259912</v>
      </c>
      <c r="J976" s="74"/>
      <c r="K976" s="74"/>
      <c r="L976" s="74"/>
      <c r="M976" s="74"/>
      <c r="N976" s="74"/>
      <c r="O976" s="74"/>
      <c r="P976" s="74"/>
      <c r="Q976" s="74"/>
      <c r="R976" s="74"/>
    </row>
    <row r="977" spans="1:18" s="55" customFormat="1" ht="14.5" x14ac:dyDescent="0.35">
      <c r="A977" s="74" t="s">
        <v>6066</v>
      </c>
      <c r="B977" s="74" t="s">
        <v>6</v>
      </c>
      <c r="C977" s="74">
        <v>4281</v>
      </c>
      <c r="D977" s="76" t="s">
        <v>2227</v>
      </c>
      <c r="E977" s="74" t="s">
        <v>3113</v>
      </c>
      <c r="F977" s="74">
        <v>90550</v>
      </c>
      <c r="G977" s="77" t="s">
        <v>2236</v>
      </c>
      <c r="H977" s="74" t="s">
        <v>1703</v>
      </c>
      <c r="I977" s="75">
        <v>0.24282296650717619</v>
      </c>
      <c r="J977" s="74" t="s">
        <v>2236</v>
      </c>
      <c r="K977" s="74" t="s">
        <v>1452</v>
      </c>
      <c r="L977" s="74" t="s">
        <v>8239</v>
      </c>
      <c r="M977" s="74" t="s">
        <v>8967</v>
      </c>
      <c r="N977" s="74" t="s">
        <v>1327</v>
      </c>
      <c r="O977" s="74" t="s">
        <v>1327</v>
      </c>
      <c r="P977" s="74" t="s">
        <v>10561</v>
      </c>
      <c r="Q977" s="74" t="s">
        <v>8699</v>
      </c>
      <c r="R977" s="74" t="s">
        <v>11247</v>
      </c>
    </row>
    <row r="978" spans="1:18" s="55" customFormat="1" ht="14.5" x14ac:dyDescent="0.35">
      <c r="A978" s="74" t="s">
        <v>5549</v>
      </c>
      <c r="B978" s="74" t="s">
        <v>6</v>
      </c>
      <c r="C978" s="74">
        <v>4235</v>
      </c>
      <c r="D978" s="76" t="s">
        <v>3579</v>
      </c>
      <c r="E978" s="74" t="s">
        <v>3507</v>
      </c>
      <c r="F978" s="74">
        <v>4941</v>
      </c>
      <c r="G978" s="77" t="s">
        <v>3607</v>
      </c>
      <c r="H978" s="74" t="s">
        <v>4217</v>
      </c>
      <c r="I978" s="75">
        <v>0.34083044982698879</v>
      </c>
      <c r="J978" s="74" t="s">
        <v>3607</v>
      </c>
      <c r="K978" s="74" t="s">
        <v>1651</v>
      </c>
      <c r="L978" s="74" t="s">
        <v>9801</v>
      </c>
      <c r="M978" s="74" t="s">
        <v>9802</v>
      </c>
      <c r="N978" s="74" t="s">
        <v>8531</v>
      </c>
      <c r="O978" s="74" t="s">
        <v>1327</v>
      </c>
      <c r="P978" s="74" t="s">
        <v>8738</v>
      </c>
      <c r="Q978" s="74" t="s">
        <v>8699</v>
      </c>
      <c r="R978" s="74" t="s">
        <v>10697</v>
      </c>
    </row>
    <row r="979" spans="1:18" s="55" customFormat="1" ht="14.5" x14ac:dyDescent="0.35">
      <c r="A979" s="74" t="s">
        <v>5975</v>
      </c>
      <c r="B979" s="74" t="s">
        <v>6</v>
      </c>
      <c r="C979" s="74">
        <v>4270</v>
      </c>
      <c r="D979" s="76" t="s">
        <v>4090</v>
      </c>
      <c r="E979" s="74" t="s">
        <v>3136</v>
      </c>
      <c r="F979" s="74">
        <v>5324</v>
      </c>
      <c r="G979" s="77" t="s">
        <v>4091</v>
      </c>
      <c r="H979" s="74" t="s">
        <v>3137</v>
      </c>
      <c r="I979" s="75">
        <v>0.46446446446446399</v>
      </c>
      <c r="J979" s="74" t="s">
        <v>4091</v>
      </c>
      <c r="K979" s="74" t="s">
        <v>419</v>
      </c>
      <c r="L979" s="74" t="s">
        <v>9803</v>
      </c>
      <c r="M979" s="74" t="s">
        <v>9804</v>
      </c>
      <c r="N979" s="74" t="s">
        <v>1327</v>
      </c>
      <c r="O979" s="74" t="s">
        <v>1327</v>
      </c>
      <c r="P979" s="74" t="s">
        <v>8751</v>
      </c>
      <c r="Q979" s="74" t="s">
        <v>8699</v>
      </c>
      <c r="R979" s="74" t="s">
        <v>11161</v>
      </c>
    </row>
    <row r="980" spans="1:18" s="55" customFormat="1" ht="14.5" x14ac:dyDescent="0.35">
      <c r="A980" s="74" t="s">
        <v>5977</v>
      </c>
      <c r="B980" s="74" t="s">
        <v>6</v>
      </c>
      <c r="C980" s="74">
        <v>4270</v>
      </c>
      <c r="D980" s="76" t="s">
        <v>4090</v>
      </c>
      <c r="E980" s="74" t="s">
        <v>3136</v>
      </c>
      <c r="F980" s="74">
        <v>5325</v>
      </c>
      <c r="G980" s="77" t="s">
        <v>4093</v>
      </c>
      <c r="H980" s="74" t="s">
        <v>3138</v>
      </c>
      <c r="I980" s="75">
        <v>0.75718390804597635</v>
      </c>
      <c r="J980" s="74" t="s">
        <v>4093</v>
      </c>
      <c r="K980" s="74" t="s">
        <v>423</v>
      </c>
      <c r="L980" s="74" t="s">
        <v>9805</v>
      </c>
      <c r="M980" s="74" t="s">
        <v>9806</v>
      </c>
      <c r="N980" s="74" t="s">
        <v>6910</v>
      </c>
      <c r="O980" s="74" t="s">
        <v>6911</v>
      </c>
      <c r="P980" s="74" t="s">
        <v>8751</v>
      </c>
      <c r="Q980" s="74" t="s">
        <v>8699</v>
      </c>
      <c r="R980" s="74" t="s">
        <v>11163</v>
      </c>
    </row>
    <row r="981" spans="1:18" s="55" customFormat="1" ht="14.5" x14ac:dyDescent="0.35">
      <c r="A981" s="74" t="s">
        <v>5559</v>
      </c>
      <c r="B981" s="74" t="s">
        <v>6</v>
      </c>
      <c r="C981" s="74">
        <v>4235</v>
      </c>
      <c r="D981" s="76" t="s">
        <v>3579</v>
      </c>
      <c r="E981" s="74" t="s">
        <v>3507</v>
      </c>
      <c r="F981" s="74">
        <v>4953</v>
      </c>
      <c r="G981" s="77" t="s">
        <v>3617</v>
      </c>
      <c r="H981" s="74" t="s">
        <v>4218</v>
      </c>
      <c r="I981" s="75">
        <v>0.623046875</v>
      </c>
      <c r="J981" s="74" t="s">
        <v>3617</v>
      </c>
      <c r="K981" s="74" t="s">
        <v>1663</v>
      </c>
      <c r="L981" s="74" t="s">
        <v>9807</v>
      </c>
      <c r="M981" s="74" t="s">
        <v>9808</v>
      </c>
      <c r="N981" s="74" t="s">
        <v>8532</v>
      </c>
      <c r="O981" s="74" t="s">
        <v>1327</v>
      </c>
      <c r="P981" s="74" t="s">
        <v>8738</v>
      </c>
      <c r="Q981" s="74" t="s">
        <v>8699</v>
      </c>
      <c r="R981" s="74" t="s">
        <v>10708</v>
      </c>
    </row>
    <row r="982" spans="1:18" s="55" customFormat="1" ht="14.5" x14ac:dyDescent="0.35">
      <c r="A982" s="74" t="s">
        <v>5982</v>
      </c>
      <c r="B982" s="74" t="s">
        <v>6</v>
      </c>
      <c r="C982" s="74">
        <v>4270</v>
      </c>
      <c r="D982" s="76" t="s">
        <v>4090</v>
      </c>
      <c r="E982" s="74" t="s">
        <v>3136</v>
      </c>
      <c r="F982" s="74">
        <v>5330</v>
      </c>
      <c r="G982" s="77" t="s">
        <v>4098</v>
      </c>
      <c r="H982" s="74" t="s">
        <v>3139</v>
      </c>
      <c r="I982" s="75">
        <v>0.28500823723228941</v>
      </c>
      <c r="J982" s="74" t="s">
        <v>4098</v>
      </c>
      <c r="K982" s="74" t="s">
        <v>430</v>
      </c>
      <c r="L982" s="74" t="s">
        <v>9809</v>
      </c>
      <c r="M982" s="74" t="s">
        <v>9810</v>
      </c>
      <c r="N982" s="74" t="s">
        <v>431</v>
      </c>
      <c r="O982" s="74" t="s">
        <v>432</v>
      </c>
      <c r="P982" s="74" t="s">
        <v>8751</v>
      </c>
      <c r="Q982" s="74" t="s">
        <v>8699</v>
      </c>
      <c r="R982" s="74" t="s">
        <v>11168</v>
      </c>
    </row>
    <row r="983" spans="1:18" s="55" customFormat="1" ht="14.5" x14ac:dyDescent="0.35">
      <c r="A983" s="74" t="s">
        <v>7939</v>
      </c>
      <c r="B983" s="74" t="s">
        <v>6</v>
      </c>
      <c r="C983" s="74">
        <v>4270</v>
      </c>
      <c r="D983" s="76" t="s">
        <v>4090</v>
      </c>
      <c r="E983" s="74" t="s">
        <v>3136</v>
      </c>
      <c r="F983" s="74">
        <v>92605</v>
      </c>
      <c r="G983" s="77" t="s">
        <v>7784</v>
      </c>
      <c r="H983" s="74" t="s">
        <v>7785</v>
      </c>
      <c r="I983" s="75">
        <v>0.45652173913043392</v>
      </c>
      <c r="J983" s="74" t="s">
        <v>7784</v>
      </c>
      <c r="K983" s="74" t="s">
        <v>7270</v>
      </c>
      <c r="L983" s="74" t="s">
        <v>7836</v>
      </c>
      <c r="M983" s="74" t="s">
        <v>6897</v>
      </c>
      <c r="N983" s="74" t="s">
        <v>7837</v>
      </c>
      <c r="O983" s="74" t="s">
        <v>7838</v>
      </c>
      <c r="P983" s="74" t="s">
        <v>8751</v>
      </c>
      <c r="Q983" s="74" t="s">
        <v>8699</v>
      </c>
      <c r="R983" s="74" t="s">
        <v>11166</v>
      </c>
    </row>
    <row r="984" spans="1:18" s="55" customFormat="1" ht="14.5" x14ac:dyDescent="0.35">
      <c r="A984" s="74" t="s">
        <v>6162</v>
      </c>
      <c r="B984" s="74" t="s">
        <v>6</v>
      </c>
      <c r="C984" s="74">
        <v>80200</v>
      </c>
      <c r="D984" s="76" t="s">
        <v>2356</v>
      </c>
      <c r="E984" s="74" t="s">
        <v>7577</v>
      </c>
      <c r="F984" s="74">
        <v>80203</v>
      </c>
      <c r="G984" s="77" t="s">
        <v>2359</v>
      </c>
      <c r="H984" s="74" t="s">
        <v>3187</v>
      </c>
      <c r="I984" s="75">
        <v>1</v>
      </c>
      <c r="J984" s="74"/>
      <c r="K984" s="74"/>
      <c r="L984" s="74"/>
      <c r="M984" s="74"/>
      <c r="N984" s="74"/>
      <c r="O984" s="74"/>
      <c r="P984" s="74"/>
      <c r="Q984" s="74"/>
      <c r="R984" s="74"/>
    </row>
    <row r="985" spans="1:18" s="55" customFormat="1" ht="14.5" x14ac:dyDescent="0.35">
      <c r="A985" s="74" t="s">
        <v>5981</v>
      </c>
      <c r="B985" s="74" t="s">
        <v>6</v>
      </c>
      <c r="C985" s="74">
        <v>4270</v>
      </c>
      <c r="D985" s="76" t="s">
        <v>4090</v>
      </c>
      <c r="E985" s="74" t="s">
        <v>3136</v>
      </c>
      <c r="F985" s="74">
        <v>5329</v>
      </c>
      <c r="G985" s="77" t="s">
        <v>4097</v>
      </c>
      <c r="H985" s="74" t="s">
        <v>3140</v>
      </c>
      <c r="I985" s="75">
        <v>0.23478260869565201</v>
      </c>
      <c r="J985" s="74" t="s">
        <v>4097</v>
      </c>
      <c r="K985" s="74" t="s">
        <v>428</v>
      </c>
      <c r="L985" s="74" t="s">
        <v>429</v>
      </c>
      <c r="M985" s="74" t="s">
        <v>9811</v>
      </c>
      <c r="N985" s="74" t="s">
        <v>1327</v>
      </c>
      <c r="O985" s="74" t="s">
        <v>1327</v>
      </c>
      <c r="P985" s="74" t="s">
        <v>8751</v>
      </c>
      <c r="Q985" s="74" t="s">
        <v>8699</v>
      </c>
      <c r="R985" s="74" t="s">
        <v>11167</v>
      </c>
    </row>
    <row r="986" spans="1:18" s="55" customFormat="1" ht="14.5" x14ac:dyDescent="0.35">
      <c r="A986" s="74" t="s">
        <v>5980</v>
      </c>
      <c r="B986" s="74" t="s">
        <v>6</v>
      </c>
      <c r="C986" s="74">
        <v>4270</v>
      </c>
      <c r="D986" s="76" t="s">
        <v>4090</v>
      </c>
      <c r="E986" s="74" t="s">
        <v>3136</v>
      </c>
      <c r="F986" s="74">
        <v>5328</v>
      </c>
      <c r="G986" s="77" t="s">
        <v>4096</v>
      </c>
      <c r="H986" s="74" t="s">
        <v>3141</v>
      </c>
      <c r="I986" s="75">
        <v>0.69772727272727242</v>
      </c>
      <c r="J986" s="74" t="s">
        <v>4096</v>
      </c>
      <c r="K986" s="74" t="s">
        <v>426</v>
      </c>
      <c r="L986" s="74" t="s">
        <v>427</v>
      </c>
      <c r="M986" s="74" t="s">
        <v>6897</v>
      </c>
      <c r="N986" s="74" t="s">
        <v>1327</v>
      </c>
      <c r="O986" s="74" t="s">
        <v>1327</v>
      </c>
      <c r="P986" s="74" t="s">
        <v>8751</v>
      </c>
      <c r="Q986" s="74" t="s">
        <v>8699</v>
      </c>
      <c r="R986" s="74" t="s">
        <v>11166</v>
      </c>
    </row>
    <row r="987" spans="1:18" s="55" customFormat="1" ht="14.5" x14ac:dyDescent="0.35">
      <c r="A987" s="74" t="s">
        <v>5978</v>
      </c>
      <c r="B987" s="74" t="s">
        <v>6</v>
      </c>
      <c r="C987" s="74">
        <v>4270</v>
      </c>
      <c r="D987" s="76" t="s">
        <v>4090</v>
      </c>
      <c r="E987" s="74" t="s">
        <v>3136</v>
      </c>
      <c r="F987" s="74">
        <v>5326</v>
      </c>
      <c r="G987" s="77" t="s">
        <v>4094</v>
      </c>
      <c r="H987" s="74" t="s">
        <v>3142</v>
      </c>
      <c r="I987" s="75">
        <v>0.2015355086372351</v>
      </c>
      <c r="J987" s="74" t="s">
        <v>4094</v>
      </c>
      <c r="K987" s="74" t="s">
        <v>424</v>
      </c>
      <c r="L987" s="74" t="s">
        <v>9812</v>
      </c>
      <c r="M987" s="74" t="s">
        <v>9813</v>
      </c>
      <c r="N987" s="74" t="s">
        <v>1327</v>
      </c>
      <c r="O987" s="74" t="s">
        <v>1327</v>
      </c>
      <c r="P987" s="74" t="s">
        <v>8751</v>
      </c>
      <c r="Q987" s="74" t="s">
        <v>8699</v>
      </c>
      <c r="R987" s="74" t="s">
        <v>11164</v>
      </c>
    </row>
    <row r="988" spans="1:18" s="55" customFormat="1" ht="14.5" x14ac:dyDescent="0.35">
      <c r="A988" s="74" t="s">
        <v>5979</v>
      </c>
      <c r="B988" s="74" t="s">
        <v>6</v>
      </c>
      <c r="C988" s="74">
        <v>4270</v>
      </c>
      <c r="D988" s="76" t="s">
        <v>4090</v>
      </c>
      <c r="E988" s="74" t="s">
        <v>3136</v>
      </c>
      <c r="F988" s="74">
        <v>5327</v>
      </c>
      <c r="G988" s="77" t="s">
        <v>4095</v>
      </c>
      <c r="H988" s="74" t="s">
        <v>3143</v>
      </c>
      <c r="I988" s="75">
        <v>0.49227110582639677</v>
      </c>
      <c r="J988" s="74" t="s">
        <v>4095</v>
      </c>
      <c r="K988" s="74" t="s">
        <v>425</v>
      </c>
      <c r="L988" s="74" t="s">
        <v>9814</v>
      </c>
      <c r="M988" s="74" t="s">
        <v>9815</v>
      </c>
      <c r="N988" s="74" t="s">
        <v>1327</v>
      </c>
      <c r="O988" s="74" t="s">
        <v>1327</v>
      </c>
      <c r="P988" s="74" t="s">
        <v>8751</v>
      </c>
      <c r="Q988" s="74" t="s">
        <v>8699</v>
      </c>
      <c r="R988" s="74" t="s">
        <v>11165</v>
      </c>
    </row>
    <row r="989" spans="1:18" s="55" customFormat="1" ht="14.5" x14ac:dyDescent="0.35">
      <c r="A989" s="74" t="s">
        <v>5976</v>
      </c>
      <c r="B989" s="74" t="s">
        <v>6</v>
      </c>
      <c r="C989" s="74">
        <v>4270</v>
      </c>
      <c r="D989" s="76" t="s">
        <v>4090</v>
      </c>
      <c r="E989" s="74" t="s">
        <v>3136</v>
      </c>
      <c r="F989" s="74">
        <v>89622</v>
      </c>
      <c r="G989" s="77" t="s">
        <v>4092</v>
      </c>
      <c r="H989" s="74" t="s">
        <v>3144</v>
      </c>
      <c r="I989" s="75">
        <v>0.1179361179361178</v>
      </c>
      <c r="J989" s="74" t="s">
        <v>4092</v>
      </c>
      <c r="K989" s="74" t="s">
        <v>420</v>
      </c>
      <c r="L989" s="74" t="s">
        <v>9816</v>
      </c>
      <c r="M989" s="74" t="s">
        <v>9817</v>
      </c>
      <c r="N989" s="74" t="s">
        <v>421</v>
      </c>
      <c r="O989" s="74" t="s">
        <v>422</v>
      </c>
      <c r="P989" s="74" t="s">
        <v>8751</v>
      </c>
      <c r="Q989" s="74" t="s">
        <v>8699</v>
      </c>
      <c r="R989" s="74" t="s">
        <v>11162</v>
      </c>
    </row>
    <row r="990" spans="1:18" s="55" customFormat="1" ht="14.5" x14ac:dyDescent="0.35">
      <c r="A990" s="74" t="s">
        <v>6420</v>
      </c>
      <c r="B990" s="74" t="s">
        <v>8</v>
      </c>
      <c r="C990" s="74">
        <v>4403</v>
      </c>
      <c r="D990" s="76" t="s">
        <v>2562</v>
      </c>
      <c r="E990" s="74" t="s">
        <v>4962</v>
      </c>
      <c r="F990" s="74">
        <v>5741</v>
      </c>
      <c r="G990" s="77" t="s">
        <v>2624</v>
      </c>
      <c r="H990" s="74" t="s">
        <v>3432</v>
      </c>
      <c r="I990" s="75">
        <v>0.521354933726067</v>
      </c>
      <c r="J990" s="74"/>
      <c r="K990" s="74"/>
      <c r="L990" s="74"/>
      <c r="M990" s="74"/>
      <c r="N990" s="74"/>
      <c r="O990" s="74"/>
      <c r="P990" s="74"/>
      <c r="Q990" s="74"/>
      <c r="R990" s="74"/>
    </row>
    <row r="991" spans="1:18" s="55" customFormat="1" ht="14.5" x14ac:dyDescent="0.35">
      <c r="A991" s="74" t="s">
        <v>6569</v>
      </c>
      <c r="B991" s="74" t="s">
        <v>9</v>
      </c>
      <c r="C991" s="74">
        <v>4437</v>
      </c>
      <c r="D991" s="76" t="s">
        <v>1046</v>
      </c>
      <c r="E991" s="74" t="s">
        <v>4651</v>
      </c>
      <c r="F991" s="74">
        <v>89858</v>
      </c>
      <c r="G991" s="77" t="s">
        <v>1053</v>
      </c>
      <c r="H991" s="74" t="s">
        <v>3291</v>
      </c>
      <c r="I991" s="75">
        <v>0.72913992297817609</v>
      </c>
      <c r="J991" s="74"/>
      <c r="K991" s="74"/>
      <c r="L991" s="74"/>
      <c r="M991" s="74"/>
      <c r="N991" s="74"/>
      <c r="O991" s="74"/>
      <c r="P991" s="74"/>
      <c r="Q991" s="74"/>
      <c r="R991" s="74"/>
    </row>
    <row r="992" spans="1:18" s="55" customFormat="1" ht="14.5" x14ac:dyDescent="0.35">
      <c r="A992" s="74" t="s">
        <v>5855</v>
      </c>
      <c r="B992" s="74" t="s">
        <v>6</v>
      </c>
      <c r="C992" s="74">
        <v>4256</v>
      </c>
      <c r="D992" s="76" t="s">
        <v>3945</v>
      </c>
      <c r="E992" s="74" t="s">
        <v>2800</v>
      </c>
      <c r="F992" s="74">
        <v>5201</v>
      </c>
      <c r="G992" s="77" t="s">
        <v>3952</v>
      </c>
      <c r="H992" s="74" t="s">
        <v>2804</v>
      </c>
      <c r="I992" s="75">
        <v>0.70866141732283294</v>
      </c>
      <c r="J992" s="74" t="s">
        <v>3952</v>
      </c>
      <c r="K992" s="74" t="s">
        <v>2501</v>
      </c>
      <c r="L992" s="74" t="s">
        <v>9818</v>
      </c>
      <c r="M992" s="74" t="s">
        <v>9819</v>
      </c>
      <c r="N992" s="74" t="s">
        <v>6912</v>
      </c>
      <c r="O992" s="74" t="s">
        <v>1327</v>
      </c>
      <c r="P992" s="74" t="s">
        <v>8751</v>
      </c>
      <c r="Q992" s="74" t="s">
        <v>8699</v>
      </c>
      <c r="R992" s="74" t="s">
        <v>11028</v>
      </c>
    </row>
    <row r="993" spans="1:18" s="55" customFormat="1" ht="14.5" x14ac:dyDescent="0.35">
      <c r="A993" s="74" t="s">
        <v>7934</v>
      </c>
      <c r="B993" s="74" t="s">
        <v>6</v>
      </c>
      <c r="C993" s="74">
        <v>80235</v>
      </c>
      <c r="D993" s="76" t="s">
        <v>2351</v>
      </c>
      <c r="E993" s="74" t="s">
        <v>8052</v>
      </c>
      <c r="F993" s="74">
        <v>84333</v>
      </c>
      <c r="G993" s="77" t="s">
        <v>7862</v>
      </c>
      <c r="H993" s="74" t="s">
        <v>4479</v>
      </c>
      <c r="I993" s="75">
        <v>1</v>
      </c>
      <c r="J993" s="74"/>
      <c r="K993" s="74"/>
      <c r="L993" s="74"/>
      <c r="M993" s="74"/>
      <c r="N993" s="74"/>
      <c r="O993" s="74"/>
      <c r="P993" s="74"/>
      <c r="Q993" s="74"/>
      <c r="R993" s="74"/>
    </row>
    <row r="994" spans="1:18" s="55" customFormat="1" ht="14.5" x14ac:dyDescent="0.35">
      <c r="A994" s="74" t="s">
        <v>5856</v>
      </c>
      <c r="B994" s="74" t="s">
        <v>6</v>
      </c>
      <c r="C994" s="74">
        <v>4256</v>
      </c>
      <c r="D994" s="76" t="s">
        <v>3945</v>
      </c>
      <c r="E994" s="74" t="s">
        <v>2800</v>
      </c>
      <c r="F994" s="74">
        <v>5203</v>
      </c>
      <c r="G994" s="77" t="s">
        <v>3953</v>
      </c>
      <c r="H994" s="74" t="s">
        <v>2805</v>
      </c>
      <c r="I994" s="75">
        <v>0.90445859872611367</v>
      </c>
      <c r="J994" s="74" t="s">
        <v>3953</v>
      </c>
      <c r="K994" s="74" t="s">
        <v>2504</v>
      </c>
      <c r="L994" s="74" t="s">
        <v>2505</v>
      </c>
      <c r="M994" s="74" t="s">
        <v>8855</v>
      </c>
      <c r="N994" s="74" t="s">
        <v>6913</v>
      </c>
      <c r="O994" s="74" t="s">
        <v>1327</v>
      </c>
      <c r="P994" s="74" t="s">
        <v>8751</v>
      </c>
      <c r="Q994" s="74" t="s">
        <v>8699</v>
      </c>
      <c r="R994" s="74" t="s">
        <v>11030</v>
      </c>
    </row>
    <row r="995" spans="1:18" s="55" customFormat="1" ht="14.5" x14ac:dyDescent="0.35">
      <c r="A995" s="74" t="s">
        <v>5481</v>
      </c>
      <c r="B995" s="74" t="s">
        <v>2</v>
      </c>
      <c r="C995" s="74">
        <v>4199</v>
      </c>
      <c r="D995" s="76" t="s">
        <v>1896</v>
      </c>
      <c r="E995" s="74" t="s">
        <v>3145</v>
      </c>
      <c r="F995" s="74">
        <v>4839</v>
      </c>
      <c r="G995" s="77" t="s">
        <v>1897</v>
      </c>
      <c r="H995" s="74" t="s">
        <v>3146</v>
      </c>
      <c r="I995" s="75">
        <v>0.49137931034482751</v>
      </c>
      <c r="J995" s="74" t="s">
        <v>1897</v>
      </c>
      <c r="K995" s="74" t="s">
        <v>1554</v>
      </c>
      <c r="L995" s="74" t="s">
        <v>9820</v>
      </c>
      <c r="M995" s="74" t="s">
        <v>9821</v>
      </c>
      <c r="N995" s="74" t="s">
        <v>1552</v>
      </c>
      <c r="O995" s="74" t="s">
        <v>1553</v>
      </c>
      <c r="P995" s="74" t="s">
        <v>8746</v>
      </c>
      <c r="Q995" s="74" t="s">
        <v>8699</v>
      </c>
      <c r="R995" s="74" t="s">
        <v>10641</v>
      </c>
    </row>
    <row r="996" spans="1:18" s="55" customFormat="1" ht="14.5" x14ac:dyDescent="0.35">
      <c r="A996" s="74" t="s">
        <v>6392</v>
      </c>
      <c r="B996" s="74" t="s">
        <v>8</v>
      </c>
      <c r="C996" s="74">
        <v>4403</v>
      </c>
      <c r="D996" s="76" t="s">
        <v>2562</v>
      </c>
      <c r="E996" s="74" t="s">
        <v>4962</v>
      </c>
      <c r="F996" s="74">
        <v>5699</v>
      </c>
      <c r="G996" s="77" t="s">
        <v>2595</v>
      </c>
      <c r="H996" s="74" t="s">
        <v>3433</v>
      </c>
      <c r="I996" s="75">
        <v>0.84042553191489333</v>
      </c>
      <c r="J996" s="74"/>
      <c r="K996" s="74"/>
      <c r="L996" s="74"/>
      <c r="M996" s="74"/>
      <c r="N996" s="74"/>
      <c r="O996" s="74"/>
      <c r="P996" s="74"/>
      <c r="Q996" s="74"/>
      <c r="R996" s="74"/>
    </row>
    <row r="997" spans="1:18" s="55" customFormat="1" ht="14.5" x14ac:dyDescent="0.35">
      <c r="A997" s="74" t="s">
        <v>6573</v>
      </c>
      <c r="B997" s="74" t="s">
        <v>9</v>
      </c>
      <c r="C997" s="74">
        <v>4439</v>
      </c>
      <c r="D997" s="76" t="s">
        <v>1059</v>
      </c>
      <c r="E997" s="74" t="s">
        <v>3147</v>
      </c>
      <c r="F997" s="74">
        <v>5901</v>
      </c>
      <c r="G997" s="77" t="s">
        <v>1060</v>
      </c>
      <c r="H997" s="74" t="s">
        <v>3149</v>
      </c>
      <c r="I997" s="75">
        <v>0.83783783783783705</v>
      </c>
      <c r="J997" s="74"/>
      <c r="K997" s="74"/>
      <c r="L997" s="74"/>
      <c r="M997" s="74"/>
      <c r="N997" s="74"/>
      <c r="O997" s="74"/>
      <c r="P997" s="74"/>
      <c r="Q997" s="74"/>
      <c r="R997" s="74"/>
    </row>
    <row r="998" spans="1:18" s="55" customFormat="1" ht="14.5" x14ac:dyDescent="0.35">
      <c r="A998" s="74" t="s">
        <v>11528</v>
      </c>
      <c r="B998" s="74" t="s">
        <v>8</v>
      </c>
      <c r="C998" s="74">
        <v>4403</v>
      </c>
      <c r="D998" s="76" t="s">
        <v>2562</v>
      </c>
      <c r="E998" s="74" t="s">
        <v>4962</v>
      </c>
      <c r="F998" s="74">
        <v>5742</v>
      </c>
      <c r="G998" s="77" t="s">
        <v>2625</v>
      </c>
      <c r="H998" s="74" t="s">
        <v>10550</v>
      </c>
      <c r="I998" s="75">
        <v>0.68389423076923028</v>
      </c>
      <c r="J998" s="74"/>
      <c r="K998" s="74"/>
      <c r="L998" s="74"/>
      <c r="M998" s="74"/>
      <c r="N998" s="74"/>
      <c r="O998" s="74"/>
      <c r="P998" s="74"/>
      <c r="Q998" s="74"/>
      <c r="R998" s="74"/>
    </row>
    <row r="999" spans="1:18" s="55" customFormat="1" ht="14.5" x14ac:dyDescent="0.35">
      <c r="A999" s="74" t="s">
        <v>8155</v>
      </c>
      <c r="B999" s="74" t="s">
        <v>2</v>
      </c>
      <c r="C999" s="74">
        <v>4196</v>
      </c>
      <c r="D999" s="76" t="s">
        <v>1861</v>
      </c>
      <c r="E999" s="74" t="s">
        <v>2818</v>
      </c>
      <c r="F999" s="74">
        <v>92913</v>
      </c>
      <c r="G999" s="77" t="s">
        <v>8156</v>
      </c>
      <c r="H999" s="74" t="s">
        <v>8157</v>
      </c>
      <c r="I999" s="75">
        <v>0.51428571428571346</v>
      </c>
      <c r="J999" s="74" t="s">
        <v>8156</v>
      </c>
      <c r="K999" s="74" t="s">
        <v>8158</v>
      </c>
      <c r="L999" s="74" t="s">
        <v>1545</v>
      </c>
      <c r="M999" s="74" t="s">
        <v>9314</v>
      </c>
      <c r="N999" s="74" t="s">
        <v>8159</v>
      </c>
      <c r="O999" s="74" t="s">
        <v>8160</v>
      </c>
      <c r="P999" s="74" t="s">
        <v>8745</v>
      </c>
      <c r="Q999" s="74" t="s">
        <v>8699</v>
      </c>
      <c r="R999" s="74" t="s">
        <v>10639</v>
      </c>
    </row>
    <row r="1000" spans="1:18" s="55" customFormat="1" ht="14.5" x14ac:dyDescent="0.35">
      <c r="A1000" s="74" t="s">
        <v>5453</v>
      </c>
      <c r="B1000" s="74" t="s">
        <v>2</v>
      </c>
      <c r="C1000" s="74">
        <v>4192</v>
      </c>
      <c r="D1000" s="76" t="s">
        <v>1863</v>
      </c>
      <c r="E1000" s="74" t="s">
        <v>4637</v>
      </c>
      <c r="F1000" s="74">
        <v>4804</v>
      </c>
      <c r="G1000" s="77" t="s">
        <v>1864</v>
      </c>
      <c r="H1000" s="74" t="s">
        <v>4645</v>
      </c>
      <c r="I1000" s="75">
        <v>0.23380281690140831</v>
      </c>
      <c r="J1000" s="74" t="s">
        <v>1864</v>
      </c>
      <c r="K1000" s="74" t="s">
        <v>3071</v>
      </c>
      <c r="L1000" s="74" t="s">
        <v>3072</v>
      </c>
      <c r="M1000" s="74" t="s">
        <v>9822</v>
      </c>
      <c r="N1000" s="74" t="s">
        <v>1327</v>
      </c>
      <c r="O1000" s="74" t="s">
        <v>1327</v>
      </c>
      <c r="P1000" s="74" t="s">
        <v>8719</v>
      </c>
      <c r="Q1000" s="74" t="s">
        <v>8699</v>
      </c>
      <c r="R1000" s="74" t="s">
        <v>10622</v>
      </c>
    </row>
    <row r="1001" spans="1:18" s="55" customFormat="1" ht="14.5" x14ac:dyDescent="0.35">
      <c r="A1001" s="74" t="s">
        <v>6085</v>
      </c>
      <c r="B1001" s="74" t="s">
        <v>6</v>
      </c>
      <c r="C1001" s="74">
        <v>4282</v>
      </c>
      <c r="D1001" s="76" t="s">
        <v>2237</v>
      </c>
      <c r="E1001" s="74" t="s">
        <v>2784</v>
      </c>
      <c r="F1001" s="74">
        <v>81109</v>
      </c>
      <c r="G1001" s="77" t="s">
        <v>2256</v>
      </c>
      <c r="H1001" s="74" t="s">
        <v>2796</v>
      </c>
      <c r="I1001" s="75">
        <v>0.86646586345381493</v>
      </c>
      <c r="J1001" s="74" t="s">
        <v>2256</v>
      </c>
      <c r="K1001" s="74" t="s">
        <v>1481</v>
      </c>
      <c r="L1001" s="74" t="s">
        <v>9823</v>
      </c>
      <c r="M1001" s="74" t="s">
        <v>9824</v>
      </c>
      <c r="N1001" s="74" t="s">
        <v>1327</v>
      </c>
      <c r="O1001" s="74" t="s">
        <v>1327</v>
      </c>
      <c r="P1001" s="74" t="s">
        <v>8751</v>
      </c>
      <c r="Q1001" s="74" t="s">
        <v>8699</v>
      </c>
      <c r="R1001" s="74" t="s">
        <v>11266</v>
      </c>
    </row>
    <row r="1002" spans="1:18" s="55" customFormat="1" ht="14.5" x14ac:dyDescent="0.35">
      <c r="A1002" s="74" t="s">
        <v>7036</v>
      </c>
      <c r="B1002" s="74" t="s">
        <v>0</v>
      </c>
      <c r="C1002" s="74">
        <v>90995</v>
      </c>
      <c r="D1002" s="76" t="s">
        <v>6988</v>
      </c>
      <c r="E1002" s="74" t="s">
        <v>7533</v>
      </c>
      <c r="F1002" s="74">
        <v>90996</v>
      </c>
      <c r="G1002" s="77" t="s">
        <v>6989</v>
      </c>
      <c r="H1002" s="74" t="s">
        <v>6792</v>
      </c>
      <c r="I1002" s="75">
        <v>0</v>
      </c>
      <c r="J1002" s="74"/>
      <c r="K1002" s="74"/>
      <c r="L1002" s="74"/>
      <c r="M1002" s="74"/>
      <c r="N1002" s="74"/>
      <c r="O1002" s="74"/>
      <c r="P1002" s="74"/>
      <c r="Q1002" s="74"/>
      <c r="R1002" s="74"/>
    </row>
    <row r="1003" spans="1:18" s="55" customFormat="1" ht="14.5" x14ac:dyDescent="0.35">
      <c r="A1003" s="74" t="s">
        <v>5387</v>
      </c>
      <c r="B1003" s="74" t="s">
        <v>0</v>
      </c>
      <c r="C1003" s="74">
        <v>4158</v>
      </c>
      <c r="D1003" s="76" t="s">
        <v>1749</v>
      </c>
      <c r="E1003" s="74" t="s">
        <v>5093</v>
      </c>
      <c r="F1003" s="74">
        <v>4734</v>
      </c>
      <c r="G1003" s="77" t="s">
        <v>1753</v>
      </c>
      <c r="H1003" s="74" t="s">
        <v>5098</v>
      </c>
      <c r="I1003" s="75">
        <v>0</v>
      </c>
      <c r="J1003" s="74" t="s">
        <v>1753</v>
      </c>
      <c r="K1003" s="74" t="s">
        <v>1361</v>
      </c>
      <c r="L1003" s="74" t="s">
        <v>1360</v>
      </c>
      <c r="M1003" s="74" t="s">
        <v>9070</v>
      </c>
      <c r="N1003" s="74" t="s">
        <v>1327</v>
      </c>
      <c r="O1003" s="74" t="s">
        <v>1327</v>
      </c>
      <c r="P1003" s="74" t="s">
        <v>8710</v>
      </c>
      <c r="Q1003" s="74" t="s">
        <v>8699</v>
      </c>
      <c r="R1003" s="74" t="s">
        <v>10573</v>
      </c>
    </row>
    <row r="1004" spans="1:18" s="55" customFormat="1" ht="14.5" x14ac:dyDescent="0.35">
      <c r="A1004" s="74" t="s">
        <v>8161</v>
      </c>
      <c r="B1004" s="74" t="s">
        <v>0</v>
      </c>
      <c r="C1004" s="74">
        <v>78992</v>
      </c>
      <c r="D1004" s="76" t="s">
        <v>8162</v>
      </c>
      <c r="E1004" s="74" t="s">
        <v>8163</v>
      </c>
      <c r="F1004" s="74">
        <v>78993</v>
      </c>
      <c r="G1004" s="77" t="s">
        <v>8164</v>
      </c>
      <c r="H1004" s="74" t="s">
        <v>8163</v>
      </c>
      <c r="I1004" s="75">
        <v>0.62945368171021321</v>
      </c>
      <c r="J1004" s="74"/>
      <c r="K1004" s="74"/>
      <c r="L1004" s="74"/>
      <c r="M1004" s="74"/>
      <c r="N1004" s="74"/>
      <c r="O1004" s="74"/>
      <c r="P1004" s="74"/>
      <c r="Q1004" s="74"/>
      <c r="R1004" s="74"/>
    </row>
    <row r="1005" spans="1:18" s="55" customFormat="1" ht="14.5" x14ac:dyDescent="0.35">
      <c r="A1005" s="74" t="s">
        <v>6288</v>
      </c>
      <c r="B1005" s="74" t="s">
        <v>7</v>
      </c>
      <c r="C1005" s="74">
        <v>79598</v>
      </c>
      <c r="D1005" s="76" t="s">
        <v>4348</v>
      </c>
      <c r="E1005" s="74" t="s">
        <v>4489</v>
      </c>
      <c r="F1005" s="74">
        <v>5573</v>
      </c>
      <c r="G1005" s="77" t="s">
        <v>4351</v>
      </c>
      <c r="H1005" s="74" t="s">
        <v>2868</v>
      </c>
      <c r="I1005" s="75">
        <v>0.58501783590963097</v>
      </c>
      <c r="J1005" s="74" t="s">
        <v>4351</v>
      </c>
      <c r="K1005" s="74" t="s">
        <v>327</v>
      </c>
      <c r="L1005" s="74" t="s">
        <v>9825</v>
      </c>
      <c r="M1005" s="74" t="s">
        <v>9826</v>
      </c>
      <c r="N1005" s="74" t="s">
        <v>328</v>
      </c>
      <c r="O1005" s="74" t="s">
        <v>329</v>
      </c>
      <c r="P1005" s="74" t="s">
        <v>8732</v>
      </c>
      <c r="Q1005" s="74" t="s">
        <v>8699</v>
      </c>
      <c r="R1005" s="74" t="s">
        <v>11458</v>
      </c>
    </row>
    <row r="1006" spans="1:18" s="55" customFormat="1" ht="14.5" x14ac:dyDescent="0.35">
      <c r="A1006" s="74" t="s">
        <v>5902</v>
      </c>
      <c r="B1006" s="74" t="s">
        <v>6</v>
      </c>
      <c r="C1006" s="74">
        <v>4260</v>
      </c>
      <c r="D1006" s="76" t="s">
        <v>3993</v>
      </c>
      <c r="E1006" s="74" t="s">
        <v>5031</v>
      </c>
      <c r="F1006" s="74">
        <v>5256</v>
      </c>
      <c r="G1006" s="77" t="s">
        <v>4005</v>
      </c>
      <c r="H1006" s="74" t="s">
        <v>5040</v>
      </c>
      <c r="I1006" s="75">
        <v>0</v>
      </c>
      <c r="J1006" s="74" t="s">
        <v>4005</v>
      </c>
      <c r="K1006" s="74" t="s">
        <v>943</v>
      </c>
      <c r="L1006" s="74" t="s">
        <v>944</v>
      </c>
      <c r="M1006" s="74" t="s">
        <v>9827</v>
      </c>
      <c r="N1006" s="74" t="s">
        <v>7271</v>
      </c>
      <c r="O1006" s="74" t="s">
        <v>7272</v>
      </c>
      <c r="P1006" s="74" t="s">
        <v>8751</v>
      </c>
      <c r="Q1006" s="74" t="s">
        <v>8699</v>
      </c>
      <c r="R1006" s="74" t="s">
        <v>11082</v>
      </c>
    </row>
    <row r="1007" spans="1:18" s="55" customFormat="1" ht="14.5" x14ac:dyDescent="0.35">
      <c r="A1007" s="74" t="s">
        <v>6500</v>
      </c>
      <c r="B1007" s="74" t="s">
        <v>8</v>
      </c>
      <c r="C1007" s="74">
        <v>4410</v>
      </c>
      <c r="D1007" s="76" t="s">
        <v>2719</v>
      </c>
      <c r="E1007" s="74" t="s">
        <v>4990</v>
      </c>
      <c r="F1007" s="74">
        <v>5833</v>
      </c>
      <c r="G1007" s="77" t="s">
        <v>2721</v>
      </c>
      <c r="H1007" s="74" t="s">
        <v>4994</v>
      </c>
      <c r="I1007" s="75">
        <v>0.1083743842364531</v>
      </c>
      <c r="J1007" s="74"/>
      <c r="K1007" s="74"/>
      <c r="L1007" s="74"/>
      <c r="M1007" s="74"/>
      <c r="N1007" s="74"/>
      <c r="O1007" s="74"/>
      <c r="P1007" s="74"/>
      <c r="Q1007" s="74"/>
      <c r="R1007" s="74"/>
    </row>
    <row r="1008" spans="1:18" s="55" customFormat="1" ht="14.5" x14ac:dyDescent="0.35">
      <c r="A1008" s="74" t="s">
        <v>6393</v>
      </c>
      <c r="B1008" s="74" t="s">
        <v>8</v>
      </c>
      <c r="C1008" s="74">
        <v>4403</v>
      </c>
      <c r="D1008" s="76" t="s">
        <v>2562</v>
      </c>
      <c r="E1008" s="74" t="s">
        <v>4962</v>
      </c>
      <c r="F1008" s="74">
        <v>5700</v>
      </c>
      <c r="G1008" s="77" t="s">
        <v>2596</v>
      </c>
      <c r="H1008" s="74" t="s">
        <v>3434</v>
      </c>
      <c r="I1008" s="75">
        <v>0.85800604229607225</v>
      </c>
      <c r="J1008" s="74"/>
      <c r="K1008" s="74"/>
      <c r="L1008" s="74"/>
      <c r="M1008" s="74"/>
      <c r="N1008" s="74"/>
      <c r="O1008" s="74"/>
      <c r="P1008" s="74"/>
      <c r="Q1008" s="74"/>
      <c r="R1008" s="74"/>
    </row>
    <row r="1009" spans="1:18" s="55" customFormat="1" ht="14.5" x14ac:dyDescent="0.35">
      <c r="A1009" s="74" t="s">
        <v>6449</v>
      </c>
      <c r="B1009" s="74" t="s">
        <v>8</v>
      </c>
      <c r="C1009" s="74">
        <v>4404</v>
      </c>
      <c r="D1009" s="76" t="s">
        <v>2646</v>
      </c>
      <c r="E1009" s="74" t="s">
        <v>3151</v>
      </c>
      <c r="F1009" s="74">
        <v>5781</v>
      </c>
      <c r="G1009" s="77" t="s">
        <v>2660</v>
      </c>
      <c r="H1009" s="74" t="s">
        <v>3485</v>
      </c>
      <c r="I1009" s="75">
        <v>0.40877598152424938</v>
      </c>
      <c r="J1009" s="74"/>
      <c r="K1009" s="74"/>
      <c r="L1009" s="74"/>
      <c r="M1009" s="74"/>
      <c r="N1009" s="74"/>
      <c r="O1009" s="74"/>
      <c r="P1009" s="74"/>
      <c r="Q1009" s="74"/>
      <c r="R1009" s="74"/>
    </row>
    <row r="1010" spans="1:18" s="55" customFormat="1" ht="14.5" x14ac:dyDescent="0.35">
      <c r="A1010" s="74" t="s">
        <v>6447</v>
      </c>
      <c r="B1010" s="74" t="s">
        <v>8</v>
      </c>
      <c r="C1010" s="74">
        <v>4404</v>
      </c>
      <c r="D1010" s="76" t="s">
        <v>2646</v>
      </c>
      <c r="E1010" s="74" t="s">
        <v>3151</v>
      </c>
      <c r="F1010" s="74">
        <v>5779</v>
      </c>
      <c r="G1010" s="77" t="s">
        <v>2658</v>
      </c>
      <c r="H1010" s="74" t="s">
        <v>3486</v>
      </c>
      <c r="I1010" s="75">
        <v>0.45132013201320104</v>
      </c>
      <c r="J1010" s="74"/>
      <c r="K1010" s="74"/>
      <c r="L1010" s="74"/>
      <c r="M1010" s="74"/>
      <c r="N1010" s="74"/>
      <c r="O1010" s="74"/>
      <c r="P1010" s="74"/>
      <c r="Q1010" s="74"/>
      <c r="R1010" s="74"/>
    </row>
    <row r="1011" spans="1:18" s="55" customFormat="1" ht="14.5" x14ac:dyDescent="0.35">
      <c r="A1011" s="74" t="s">
        <v>6083</v>
      </c>
      <c r="B1011" s="74" t="s">
        <v>6</v>
      </c>
      <c r="C1011" s="74">
        <v>4282</v>
      </c>
      <c r="D1011" s="76" t="s">
        <v>2237</v>
      </c>
      <c r="E1011" s="74" t="s">
        <v>2784</v>
      </c>
      <c r="F1011" s="74">
        <v>78980</v>
      </c>
      <c r="G1011" s="77" t="s">
        <v>2254</v>
      </c>
      <c r="H1011" s="74" t="s">
        <v>2807</v>
      </c>
      <c r="I1011" s="75">
        <v>0.8620933521923615</v>
      </c>
      <c r="J1011" s="74" t="s">
        <v>2254</v>
      </c>
      <c r="K1011" s="74" t="s">
        <v>1479</v>
      </c>
      <c r="L1011" s="74" t="s">
        <v>9828</v>
      </c>
      <c r="M1011" s="74" t="s">
        <v>9829</v>
      </c>
      <c r="N1011" s="74" t="s">
        <v>1327</v>
      </c>
      <c r="O1011" s="74" t="s">
        <v>1327</v>
      </c>
      <c r="P1011" s="74" t="s">
        <v>8751</v>
      </c>
      <c r="Q1011" s="74" t="s">
        <v>8699</v>
      </c>
      <c r="R1011" s="74" t="s">
        <v>11265</v>
      </c>
    </row>
    <row r="1012" spans="1:18" s="55" customFormat="1" ht="14.5" x14ac:dyDescent="0.35">
      <c r="A1012" s="74" t="s">
        <v>6124</v>
      </c>
      <c r="B1012" s="74" t="s">
        <v>6</v>
      </c>
      <c r="C1012" s="74">
        <v>4287</v>
      </c>
      <c r="D1012" s="76" t="s">
        <v>2300</v>
      </c>
      <c r="E1012" s="74" t="s">
        <v>1719</v>
      </c>
      <c r="F1012" s="74">
        <v>5446</v>
      </c>
      <c r="G1012" s="77" t="s">
        <v>68</v>
      </c>
      <c r="H1012" s="74" t="s">
        <v>5281</v>
      </c>
      <c r="I1012" s="75">
        <v>0.4418918918918916</v>
      </c>
      <c r="J1012" s="74" t="s">
        <v>68</v>
      </c>
      <c r="K1012" s="74" t="s">
        <v>518</v>
      </c>
      <c r="L1012" s="74" t="s">
        <v>9830</v>
      </c>
      <c r="M1012" s="74" t="s">
        <v>9831</v>
      </c>
      <c r="N1012" s="74" t="s">
        <v>1327</v>
      </c>
      <c r="O1012" s="74" t="s">
        <v>1327</v>
      </c>
      <c r="P1012" s="74" t="s">
        <v>8765</v>
      </c>
      <c r="Q1012" s="74" t="s">
        <v>8699</v>
      </c>
      <c r="R1012" s="74" t="s">
        <v>11310</v>
      </c>
    </row>
    <row r="1013" spans="1:18" s="55" customFormat="1" ht="14.5" x14ac:dyDescent="0.35">
      <c r="A1013" s="74" t="s">
        <v>6137</v>
      </c>
      <c r="B1013" s="74" t="s">
        <v>6</v>
      </c>
      <c r="C1013" s="74">
        <v>7291</v>
      </c>
      <c r="D1013" s="76" t="s">
        <v>2313</v>
      </c>
      <c r="E1013" s="74" t="s">
        <v>3496</v>
      </c>
      <c r="F1013" s="74">
        <v>7292</v>
      </c>
      <c r="G1013" s="77" t="s">
        <v>2314</v>
      </c>
      <c r="H1013" s="74" t="s">
        <v>3496</v>
      </c>
      <c r="I1013" s="75">
        <v>1</v>
      </c>
      <c r="J1013" s="74"/>
      <c r="K1013" s="74"/>
      <c r="L1013" s="74"/>
      <c r="M1013" s="74"/>
      <c r="N1013" s="74"/>
      <c r="O1013" s="74"/>
      <c r="P1013" s="74"/>
      <c r="Q1013" s="74"/>
      <c r="R1013" s="74"/>
    </row>
    <row r="1014" spans="1:18" s="55" customFormat="1" ht="14.5" x14ac:dyDescent="0.35">
      <c r="A1014" s="74" t="s">
        <v>7971</v>
      </c>
      <c r="B1014" s="74" t="s">
        <v>9</v>
      </c>
      <c r="C1014" s="74">
        <v>4441</v>
      </c>
      <c r="D1014" s="76" t="s">
        <v>1067</v>
      </c>
      <c r="E1014" s="74" t="s">
        <v>3497</v>
      </c>
      <c r="F1014" s="74">
        <v>5908</v>
      </c>
      <c r="G1014" s="77" t="s">
        <v>7776</v>
      </c>
      <c r="H1014" s="74" t="s">
        <v>7614</v>
      </c>
      <c r="I1014" s="75">
        <v>0.62516212710765218</v>
      </c>
      <c r="J1014" s="74"/>
      <c r="K1014" s="74"/>
      <c r="L1014" s="74"/>
      <c r="M1014" s="74"/>
      <c r="N1014" s="74"/>
      <c r="O1014" s="74"/>
      <c r="P1014" s="74"/>
      <c r="Q1014" s="74"/>
      <c r="R1014" s="74"/>
    </row>
    <row r="1015" spans="1:18" s="55" customFormat="1" ht="14.5" x14ac:dyDescent="0.35">
      <c r="A1015" s="74" t="s">
        <v>6579</v>
      </c>
      <c r="B1015" s="74" t="s">
        <v>9</v>
      </c>
      <c r="C1015" s="74">
        <v>4441</v>
      </c>
      <c r="D1015" s="76" t="s">
        <v>1067</v>
      </c>
      <c r="E1015" s="74" t="s">
        <v>3497</v>
      </c>
      <c r="F1015" s="74">
        <v>5910</v>
      </c>
      <c r="G1015" s="77" t="s">
        <v>1070</v>
      </c>
      <c r="H1015" s="74" t="s">
        <v>3498</v>
      </c>
      <c r="I1015" s="75">
        <v>0.45401525347689453</v>
      </c>
      <c r="J1015" s="74"/>
      <c r="K1015" s="74"/>
      <c r="L1015" s="74"/>
      <c r="M1015" s="74"/>
      <c r="N1015" s="74"/>
      <c r="O1015" s="74"/>
      <c r="P1015" s="74"/>
      <c r="Q1015" s="74"/>
      <c r="R1015" s="74"/>
    </row>
    <row r="1016" spans="1:18" s="55" customFormat="1" ht="14.5" x14ac:dyDescent="0.35">
      <c r="A1016" s="74" t="s">
        <v>8657</v>
      </c>
      <c r="B1016" s="74" t="s">
        <v>6</v>
      </c>
      <c r="C1016" s="74">
        <v>4257</v>
      </c>
      <c r="D1016" s="76" t="s">
        <v>3959</v>
      </c>
      <c r="E1016" s="74" t="s">
        <v>4818</v>
      </c>
      <c r="F1016" s="74">
        <v>181823</v>
      </c>
      <c r="G1016" s="77" t="s">
        <v>8430</v>
      </c>
      <c r="H1016" s="74" t="s">
        <v>8428</v>
      </c>
      <c r="I1016" s="75">
        <v>0.78571428571428492</v>
      </c>
      <c r="J1016" s="74" t="s">
        <v>8430</v>
      </c>
      <c r="K1016" s="74" t="s">
        <v>8533</v>
      </c>
      <c r="L1016" s="74" t="s">
        <v>9394</v>
      </c>
      <c r="M1016" s="74" t="s">
        <v>9395</v>
      </c>
      <c r="N1016" s="74" t="s">
        <v>8536</v>
      </c>
      <c r="O1016" s="74" t="s">
        <v>1327</v>
      </c>
      <c r="P1016" s="74" t="s">
        <v>8767</v>
      </c>
      <c r="Q1016" s="74" t="s">
        <v>8699</v>
      </c>
      <c r="R1016" s="74" t="s">
        <v>11338</v>
      </c>
    </row>
    <row r="1017" spans="1:18" s="55" customFormat="1" ht="14.5" x14ac:dyDescent="0.35">
      <c r="A1017" s="74" t="s">
        <v>11514</v>
      </c>
      <c r="B1017" s="74" t="s">
        <v>6</v>
      </c>
      <c r="C1017" s="74">
        <v>4257</v>
      </c>
      <c r="D1017" s="76" t="s">
        <v>3959</v>
      </c>
      <c r="E1017" s="74" t="s">
        <v>4818</v>
      </c>
      <c r="F1017" s="74">
        <v>92961</v>
      </c>
      <c r="G1017" s="77" t="s">
        <v>8429</v>
      </c>
      <c r="H1017" s="74" t="s">
        <v>10539</v>
      </c>
      <c r="I1017" s="75">
        <v>0.94999999999999907</v>
      </c>
      <c r="J1017" s="74" t="s">
        <v>8429</v>
      </c>
      <c r="K1017" s="74" t="s">
        <v>9832</v>
      </c>
      <c r="L1017" s="74" t="s">
        <v>9833</v>
      </c>
      <c r="M1017" s="74" t="s">
        <v>9834</v>
      </c>
      <c r="N1017" s="74" t="s">
        <v>8534</v>
      </c>
      <c r="O1017" s="74" t="s">
        <v>8535</v>
      </c>
      <c r="P1017" s="74" t="s">
        <v>8751</v>
      </c>
      <c r="Q1017" s="74" t="s">
        <v>8699</v>
      </c>
      <c r="R1017" s="74" t="s">
        <v>11038</v>
      </c>
    </row>
    <row r="1018" spans="1:18" s="55" customFormat="1" ht="14.5" x14ac:dyDescent="0.35">
      <c r="A1018" s="74" t="s">
        <v>8165</v>
      </c>
      <c r="B1018" s="74" t="s">
        <v>9</v>
      </c>
      <c r="C1018" s="74">
        <v>4441</v>
      </c>
      <c r="D1018" s="76" t="s">
        <v>1067</v>
      </c>
      <c r="E1018" s="74" t="s">
        <v>3497</v>
      </c>
      <c r="F1018" s="74">
        <v>5909</v>
      </c>
      <c r="G1018" s="77" t="s">
        <v>8166</v>
      </c>
      <c r="H1018" s="74" t="s">
        <v>3499</v>
      </c>
      <c r="I1018" s="75">
        <v>0.59873617693522896</v>
      </c>
      <c r="J1018" s="74"/>
      <c r="K1018" s="74"/>
      <c r="L1018" s="74"/>
      <c r="M1018" s="74"/>
      <c r="N1018" s="74"/>
      <c r="O1018" s="74"/>
      <c r="P1018" s="74"/>
      <c r="Q1018" s="74"/>
      <c r="R1018" s="74"/>
    </row>
    <row r="1019" spans="1:18" s="55" customFormat="1" ht="14.5" x14ac:dyDescent="0.35">
      <c r="A1019" s="74" t="s">
        <v>6459</v>
      </c>
      <c r="B1019" s="74" t="s">
        <v>8</v>
      </c>
      <c r="C1019" s="74">
        <v>4406</v>
      </c>
      <c r="D1019" s="76" t="s">
        <v>2672</v>
      </c>
      <c r="E1019" s="74" t="s">
        <v>5179</v>
      </c>
      <c r="F1019" s="74">
        <v>5792</v>
      </c>
      <c r="G1019" s="77" t="s">
        <v>2673</v>
      </c>
      <c r="H1019" s="74" t="s">
        <v>5184</v>
      </c>
      <c r="I1019" s="75">
        <v>0.59872611464968084</v>
      </c>
      <c r="J1019" s="74"/>
      <c r="K1019" s="74"/>
      <c r="L1019" s="74"/>
      <c r="M1019" s="74"/>
      <c r="N1019" s="74"/>
      <c r="O1019" s="74"/>
      <c r="P1019" s="74"/>
      <c r="Q1019" s="74"/>
      <c r="R1019" s="74"/>
    </row>
    <row r="1020" spans="1:18" s="55" customFormat="1" ht="14.5" x14ac:dyDescent="0.35">
      <c r="A1020" s="74" t="s">
        <v>6438</v>
      </c>
      <c r="B1020" s="74" t="s">
        <v>8</v>
      </c>
      <c r="C1020" s="74">
        <v>4404</v>
      </c>
      <c r="D1020" s="76" t="s">
        <v>2646</v>
      </c>
      <c r="E1020" s="74" t="s">
        <v>3151</v>
      </c>
      <c r="F1020" s="74">
        <v>5770</v>
      </c>
      <c r="G1020" s="77" t="s">
        <v>2648</v>
      </c>
      <c r="H1020" s="74" t="s">
        <v>3487</v>
      </c>
      <c r="I1020" s="75">
        <v>0.54910714285714202</v>
      </c>
      <c r="J1020" s="74"/>
      <c r="K1020" s="74"/>
      <c r="L1020" s="74"/>
      <c r="M1020" s="74"/>
      <c r="N1020" s="74"/>
      <c r="O1020" s="74"/>
      <c r="P1020" s="74"/>
      <c r="Q1020" s="74"/>
      <c r="R1020" s="74"/>
    </row>
    <row r="1021" spans="1:18" s="55" customFormat="1" ht="14.5" x14ac:dyDescent="0.35">
      <c r="A1021" s="74" t="s">
        <v>5784</v>
      </c>
      <c r="B1021" s="74" t="s">
        <v>6</v>
      </c>
      <c r="C1021" s="74">
        <v>4243</v>
      </c>
      <c r="D1021" s="76" t="s">
        <v>3857</v>
      </c>
      <c r="E1021" s="74" t="s">
        <v>4120</v>
      </c>
      <c r="F1021" s="74">
        <v>84683</v>
      </c>
      <c r="G1021" s="77" t="s">
        <v>3864</v>
      </c>
      <c r="H1021" s="74" t="s">
        <v>4767</v>
      </c>
      <c r="I1021" s="75">
        <v>0.27650176678445137</v>
      </c>
      <c r="J1021" s="74" t="s">
        <v>3864</v>
      </c>
      <c r="K1021" s="74" t="s">
        <v>813</v>
      </c>
      <c r="L1021" s="74" t="s">
        <v>9835</v>
      </c>
      <c r="M1021" s="74" t="s">
        <v>9836</v>
      </c>
      <c r="N1021" s="74" t="s">
        <v>1327</v>
      </c>
      <c r="O1021" s="74" t="s">
        <v>1327</v>
      </c>
      <c r="P1021" s="74" t="s">
        <v>8763</v>
      </c>
      <c r="Q1021" s="74" t="s">
        <v>8699</v>
      </c>
      <c r="R1021" s="74" t="s">
        <v>10948</v>
      </c>
    </row>
    <row r="1022" spans="1:18" s="55" customFormat="1" ht="14.5" x14ac:dyDescent="0.35">
      <c r="A1022" s="74" t="s">
        <v>6394</v>
      </c>
      <c r="B1022" s="74" t="s">
        <v>8</v>
      </c>
      <c r="C1022" s="74">
        <v>4403</v>
      </c>
      <c r="D1022" s="76" t="s">
        <v>2562</v>
      </c>
      <c r="E1022" s="74" t="s">
        <v>4962</v>
      </c>
      <c r="F1022" s="74">
        <v>5701</v>
      </c>
      <c r="G1022" s="77" t="s">
        <v>2597</v>
      </c>
      <c r="H1022" s="74" t="s">
        <v>3435</v>
      </c>
      <c r="I1022" s="75">
        <v>0.622857142857142</v>
      </c>
      <c r="J1022" s="74"/>
      <c r="K1022" s="74"/>
      <c r="L1022" s="74"/>
      <c r="M1022" s="74"/>
      <c r="N1022" s="74"/>
      <c r="O1022" s="74"/>
      <c r="P1022" s="74"/>
      <c r="Q1022" s="74"/>
      <c r="R1022" s="74"/>
    </row>
    <row r="1023" spans="1:18" s="55" customFormat="1" ht="14.5" x14ac:dyDescent="0.35">
      <c r="A1023" s="74" t="s">
        <v>5620</v>
      </c>
      <c r="B1023" s="74" t="s">
        <v>6</v>
      </c>
      <c r="C1023" s="74">
        <v>4237</v>
      </c>
      <c r="D1023" s="76" t="s">
        <v>3660</v>
      </c>
      <c r="E1023" s="74" t="s">
        <v>4667</v>
      </c>
      <c r="F1023" s="74">
        <v>5008</v>
      </c>
      <c r="G1023" s="77" t="s">
        <v>3680</v>
      </c>
      <c r="H1023" s="74" t="s">
        <v>2943</v>
      </c>
      <c r="I1023" s="75">
        <v>0.48652118100128278</v>
      </c>
      <c r="J1023" s="74" t="s">
        <v>3680</v>
      </c>
      <c r="K1023" s="74" t="s">
        <v>653</v>
      </c>
      <c r="L1023" s="74" t="s">
        <v>654</v>
      </c>
      <c r="M1023" s="74" t="s">
        <v>9837</v>
      </c>
      <c r="N1023" s="74" t="s">
        <v>655</v>
      </c>
      <c r="O1023" s="74" t="s">
        <v>656</v>
      </c>
      <c r="P1023" s="74" t="s">
        <v>8723</v>
      </c>
      <c r="Q1023" s="74" t="s">
        <v>8699</v>
      </c>
      <c r="R1023" s="74" t="s">
        <v>10764</v>
      </c>
    </row>
    <row r="1024" spans="1:18" s="55" customFormat="1" ht="14.5" x14ac:dyDescent="0.35">
      <c r="A1024" s="74" t="s">
        <v>6692</v>
      </c>
      <c r="B1024" s="74" t="s">
        <v>12</v>
      </c>
      <c r="C1024" s="74">
        <v>4499</v>
      </c>
      <c r="D1024" s="76" t="s">
        <v>1231</v>
      </c>
      <c r="E1024" s="74" t="s">
        <v>5066</v>
      </c>
      <c r="F1024" s="74">
        <v>6158</v>
      </c>
      <c r="G1024" s="77" t="s">
        <v>1240</v>
      </c>
      <c r="H1024" s="74" t="s">
        <v>4916</v>
      </c>
      <c r="I1024" s="75">
        <v>0.62437810945273564</v>
      </c>
      <c r="J1024" s="74"/>
      <c r="K1024" s="74"/>
      <c r="L1024" s="74"/>
      <c r="M1024" s="74"/>
      <c r="N1024" s="74"/>
      <c r="O1024" s="74"/>
      <c r="P1024" s="74"/>
      <c r="Q1024" s="74"/>
      <c r="R1024" s="74"/>
    </row>
    <row r="1025" spans="1:18" s="55" customFormat="1" ht="14.5" x14ac:dyDescent="0.35">
      <c r="A1025" s="74" t="s">
        <v>6562</v>
      </c>
      <c r="B1025" s="74" t="s">
        <v>9</v>
      </c>
      <c r="C1025" s="74">
        <v>4435</v>
      </c>
      <c r="D1025" s="76" t="s">
        <v>1043</v>
      </c>
      <c r="E1025" s="74" t="s">
        <v>3163</v>
      </c>
      <c r="F1025" s="74">
        <v>5893</v>
      </c>
      <c r="G1025" s="77" t="s">
        <v>1044</v>
      </c>
      <c r="H1025" s="74" t="s">
        <v>3164</v>
      </c>
      <c r="I1025" s="75">
        <v>0.62068965517241192</v>
      </c>
      <c r="J1025" s="74"/>
      <c r="K1025" s="74"/>
      <c r="L1025" s="74"/>
      <c r="M1025" s="74"/>
      <c r="N1025" s="74"/>
      <c r="O1025" s="74"/>
      <c r="P1025" s="74"/>
      <c r="Q1025" s="74"/>
      <c r="R1025" s="74"/>
    </row>
    <row r="1026" spans="1:18" s="55" customFormat="1" ht="14.5" x14ac:dyDescent="0.35">
      <c r="A1026" s="74" t="s">
        <v>6632</v>
      </c>
      <c r="B1026" s="74" t="s">
        <v>10</v>
      </c>
      <c r="C1026" s="74">
        <v>4457</v>
      </c>
      <c r="D1026" s="76" t="s">
        <v>1138</v>
      </c>
      <c r="E1026" s="74" t="s">
        <v>4541</v>
      </c>
      <c r="F1026" s="74">
        <v>5959</v>
      </c>
      <c r="G1026" s="77" t="s">
        <v>1145</v>
      </c>
      <c r="H1026" s="74" t="s">
        <v>4544</v>
      </c>
      <c r="I1026" s="75">
        <v>0.94099378881987517</v>
      </c>
      <c r="J1026" s="74"/>
      <c r="K1026" s="74"/>
      <c r="L1026" s="74"/>
      <c r="M1026" s="74"/>
      <c r="N1026" s="74"/>
      <c r="O1026" s="74"/>
      <c r="P1026" s="74"/>
      <c r="Q1026" s="74"/>
      <c r="R1026" s="74"/>
    </row>
    <row r="1027" spans="1:18" s="55" customFormat="1" ht="14.5" x14ac:dyDescent="0.35">
      <c r="A1027" s="74" t="s">
        <v>5849</v>
      </c>
      <c r="B1027" s="74" t="s">
        <v>6</v>
      </c>
      <c r="C1027" s="74">
        <v>4256</v>
      </c>
      <c r="D1027" s="76" t="s">
        <v>3945</v>
      </c>
      <c r="E1027" s="74" t="s">
        <v>2800</v>
      </c>
      <c r="F1027" s="74">
        <v>5195</v>
      </c>
      <c r="G1027" s="77" t="s">
        <v>3946</v>
      </c>
      <c r="H1027" s="74" t="s">
        <v>2806</v>
      </c>
      <c r="I1027" s="75">
        <v>0.96168582375478873</v>
      </c>
      <c r="J1027" s="74" t="s">
        <v>3946</v>
      </c>
      <c r="K1027" s="74" t="s">
        <v>2495</v>
      </c>
      <c r="L1027" s="74" t="s">
        <v>9838</v>
      </c>
      <c r="M1027" s="74" t="s">
        <v>9839</v>
      </c>
      <c r="N1027" s="74" t="s">
        <v>6914</v>
      </c>
      <c r="O1027" s="74" t="s">
        <v>1327</v>
      </c>
      <c r="P1027" s="74" t="s">
        <v>8751</v>
      </c>
      <c r="Q1027" s="74" t="s">
        <v>8699</v>
      </c>
      <c r="R1027" s="74" t="s">
        <v>11022</v>
      </c>
    </row>
    <row r="1028" spans="1:18" s="55" customFormat="1" ht="14.5" x14ac:dyDescent="0.35">
      <c r="A1028" s="74" t="s">
        <v>6374</v>
      </c>
      <c r="B1028" s="74" t="s">
        <v>8</v>
      </c>
      <c r="C1028" s="74">
        <v>4403</v>
      </c>
      <c r="D1028" s="76" t="s">
        <v>2562</v>
      </c>
      <c r="E1028" s="74" t="s">
        <v>4962</v>
      </c>
      <c r="F1028" s="74">
        <v>6269</v>
      </c>
      <c r="G1028" s="77" t="s">
        <v>2575</v>
      </c>
      <c r="H1028" s="74" t="s">
        <v>3436</v>
      </c>
      <c r="I1028" s="75">
        <v>0.78947368421052533</v>
      </c>
      <c r="J1028" s="74"/>
      <c r="K1028" s="74"/>
      <c r="L1028" s="74"/>
      <c r="M1028" s="74"/>
      <c r="N1028" s="74"/>
      <c r="O1028" s="74"/>
      <c r="P1028" s="74"/>
      <c r="Q1028" s="74"/>
      <c r="R1028" s="74"/>
    </row>
    <row r="1029" spans="1:18" s="55" customFormat="1" ht="14.5" x14ac:dyDescent="0.35">
      <c r="A1029" s="74" t="s">
        <v>5903</v>
      </c>
      <c r="B1029" s="74" t="s">
        <v>6</v>
      </c>
      <c r="C1029" s="74">
        <v>4260</v>
      </c>
      <c r="D1029" s="76" t="s">
        <v>3993</v>
      </c>
      <c r="E1029" s="74" t="s">
        <v>5031</v>
      </c>
      <c r="F1029" s="74">
        <v>5257</v>
      </c>
      <c r="G1029" s="77" t="s">
        <v>4006</v>
      </c>
      <c r="H1029" s="74" t="s">
        <v>5041</v>
      </c>
      <c r="I1029" s="75">
        <v>0</v>
      </c>
      <c r="J1029" s="74" t="s">
        <v>4006</v>
      </c>
      <c r="K1029" s="74" t="s">
        <v>945</v>
      </c>
      <c r="L1029" s="74" t="s">
        <v>946</v>
      </c>
      <c r="M1029" s="74" t="s">
        <v>9840</v>
      </c>
      <c r="N1029" s="74" t="s">
        <v>947</v>
      </c>
      <c r="O1029" s="74" t="s">
        <v>948</v>
      </c>
      <c r="P1029" s="74" t="s">
        <v>8751</v>
      </c>
      <c r="Q1029" s="74" t="s">
        <v>8699</v>
      </c>
      <c r="R1029" s="74" t="s">
        <v>11083</v>
      </c>
    </row>
    <row r="1030" spans="1:18" s="55" customFormat="1" ht="14.5" x14ac:dyDescent="0.35">
      <c r="A1030" s="74" t="s">
        <v>6621</v>
      </c>
      <c r="B1030" s="74" t="s">
        <v>9</v>
      </c>
      <c r="C1030" s="74">
        <v>87567</v>
      </c>
      <c r="D1030" s="76" t="s">
        <v>1131</v>
      </c>
      <c r="E1030" s="74" t="s">
        <v>3166</v>
      </c>
      <c r="F1030" s="74">
        <v>87568</v>
      </c>
      <c r="G1030" s="77" t="s">
        <v>1132</v>
      </c>
      <c r="H1030" s="74" t="s">
        <v>3167</v>
      </c>
      <c r="I1030" s="75">
        <v>1</v>
      </c>
      <c r="J1030" s="74"/>
      <c r="K1030" s="74"/>
      <c r="L1030" s="74"/>
      <c r="M1030" s="74"/>
      <c r="N1030" s="74"/>
      <c r="O1030" s="74"/>
      <c r="P1030" s="74"/>
      <c r="Q1030" s="74"/>
      <c r="R1030" s="74"/>
    </row>
    <row r="1031" spans="1:18" s="55" customFormat="1" ht="14.5" x14ac:dyDescent="0.35">
      <c r="A1031" s="74" t="s">
        <v>6623</v>
      </c>
      <c r="B1031" s="74" t="s">
        <v>9</v>
      </c>
      <c r="C1031" s="74">
        <v>87567</v>
      </c>
      <c r="D1031" s="76" t="s">
        <v>1131</v>
      </c>
      <c r="E1031" s="74" t="s">
        <v>3166</v>
      </c>
      <c r="F1031" s="74">
        <v>87570</v>
      </c>
      <c r="G1031" s="77" t="s">
        <v>1134</v>
      </c>
      <c r="H1031" s="74" t="s">
        <v>3168</v>
      </c>
      <c r="I1031" s="75">
        <v>1</v>
      </c>
      <c r="J1031" s="74"/>
      <c r="K1031" s="74"/>
      <c r="L1031" s="74"/>
      <c r="M1031" s="74"/>
      <c r="N1031" s="74"/>
      <c r="O1031" s="74"/>
      <c r="P1031" s="74"/>
      <c r="Q1031" s="74"/>
      <c r="R1031" s="74"/>
    </row>
    <row r="1032" spans="1:18" s="55" customFormat="1" ht="14.5" x14ac:dyDescent="0.35">
      <c r="A1032" s="74" t="s">
        <v>6622</v>
      </c>
      <c r="B1032" s="74" t="s">
        <v>9</v>
      </c>
      <c r="C1032" s="74">
        <v>87567</v>
      </c>
      <c r="D1032" s="76" t="s">
        <v>1131</v>
      </c>
      <c r="E1032" s="74" t="s">
        <v>3166</v>
      </c>
      <c r="F1032" s="74">
        <v>87569</v>
      </c>
      <c r="G1032" s="77" t="s">
        <v>1133</v>
      </c>
      <c r="H1032" s="74" t="s">
        <v>3169</v>
      </c>
      <c r="I1032" s="75">
        <v>1</v>
      </c>
      <c r="J1032" s="74"/>
      <c r="K1032" s="74"/>
      <c r="L1032" s="74"/>
      <c r="M1032" s="74"/>
      <c r="N1032" s="74"/>
      <c r="O1032" s="74"/>
      <c r="P1032" s="74"/>
      <c r="Q1032" s="74"/>
      <c r="R1032" s="74"/>
    </row>
    <row r="1033" spans="1:18" s="55" customFormat="1" ht="14.5" x14ac:dyDescent="0.35">
      <c r="A1033" s="74" t="s">
        <v>6115</v>
      </c>
      <c r="B1033" s="74" t="s">
        <v>6</v>
      </c>
      <c r="C1033" s="74">
        <v>4286</v>
      </c>
      <c r="D1033" s="76" t="s">
        <v>2284</v>
      </c>
      <c r="E1033" s="74" t="s">
        <v>3372</v>
      </c>
      <c r="F1033" s="74">
        <v>5441</v>
      </c>
      <c r="G1033" s="77" t="s">
        <v>2292</v>
      </c>
      <c r="H1033" s="74" t="s">
        <v>3380</v>
      </c>
      <c r="I1033" s="75">
        <v>0.61623736550374897</v>
      </c>
      <c r="J1033" s="74" t="s">
        <v>2292</v>
      </c>
      <c r="K1033" s="74" t="s">
        <v>1519</v>
      </c>
      <c r="L1033" s="74" t="s">
        <v>9841</v>
      </c>
      <c r="M1033" s="74" t="s">
        <v>9842</v>
      </c>
      <c r="N1033" s="74" t="s">
        <v>1327</v>
      </c>
      <c r="O1033" s="74" t="s">
        <v>1327</v>
      </c>
      <c r="P1033" s="74" t="s">
        <v>8751</v>
      </c>
      <c r="Q1033" s="74" t="s">
        <v>8699</v>
      </c>
      <c r="R1033" s="74" t="s">
        <v>11298</v>
      </c>
    </row>
    <row r="1034" spans="1:18" s="55" customFormat="1" ht="14.5" x14ac:dyDescent="0.35">
      <c r="A1034" s="74" t="s">
        <v>6560</v>
      </c>
      <c r="B1034" s="74" t="s">
        <v>8</v>
      </c>
      <c r="C1034" s="74">
        <v>89852</v>
      </c>
      <c r="D1034" s="76" t="s">
        <v>1039</v>
      </c>
      <c r="E1034" s="74" t="s">
        <v>7534</v>
      </c>
      <c r="F1034" s="74">
        <v>89853</v>
      </c>
      <c r="G1034" s="77" t="s">
        <v>1040</v>
      </c>
      <c r="H1034" s="74" t="s">
        <v>3310</v>
      </c>
      <c r="I1034" s="75">
        <v>0.724946695095948</v>
      </c>
      <c r="J1034" s="74"/>
      <c r="K1034" s="74"/>
      <c r="L1034" s="74"/>
      <c r="M1034" s="74"/>
      <c r="N1034" s="74"/>
      <c r="O1034" s="74"/>
      <c r="P1034" s="74"/>
      <c r="Q1034" s="74"/>
      <c r="R1034" s="74"/>
    </row>
    <row r="1035" spans="1:18" s="55" customFormat="1" ht="14.5" x14ac:dyDescent="0.35">
      <c r="A1035" s="74" t="s">
        <v>6016</v>
      </c>
      <c r="B1035" s="74" t="s">
        <v>6</v>
      </c>
      <c r="C1035" s="74">
        <v>4276</v>
      </c>
      <c r="D1035" s="76" t="s">
        <v>2175</v>
      </c>
      <c r="E1035" s="74" t="s">
        <v>4134</v>
      </c>
      <c r="F1035" s="74">
        <v>5357</v>
      </c>
      <c r="G1035" s="77" t="s">
        <v>2177</v>
      </c>
      <c r="H1035" s="74" t="s">
        <v>4138</v>
      </c>
      <c r="I1035" s="75">
        <v>0.87978628673196746</v>
      </c>
      <c r="J1035" s="74" t="s">
        <v>2177</v>
      </c>
      <c r="K1035" s="74" t="s">
        <v>489</v>
      </c>
      <c r="L1035" s="74" t="s">
        <v>9843</v>
      </c>
      <c r="M1035" s="74" t="s">
        <v>9844</v>
      </c>
      <c r="N1035" s="74" t="s">
        <v>490</v>
      </c>
      <c r="O1035" s="74" t="s">
        <v>491</v>
      </c>
      <c r="P1035" s="74" t="s">
        <v>8751</v>
      </c>
      <c r="Q1035" s="74" t="s">
        <v>8699</v>
      </c>
      <c r="R1035" s="74" t="s">
        <v>11204</v>
      </c>
    </row>
    <row r="1036" spans="1:18" s="55" customFormat="1" ht="14.5" x14ac:dyDescent="0.35">
      <c r="A1036" s="74" t="s">
        <v>6040</v>
      </c>
      <c r="B1036" s="74" t="s">
        <v>6</v>
      </c>
      <c r="C1036" s="74">
        <v>4279</v>
      </c>
      <c r="D1036" s="76" t="s">
        <v>2193</v>
      </c>
      <c r="E1036" s="74" t="s">
        <v>3454</v>
      </c>
      <c r="F1036" s="74">
        <v>5379</v>
      </c>
      <c r="G1036" s="77" t="s">
        <v>2207</v>
      </c>
      <c r="H1036" s="74" t="s">
        <v>3104</v>
      </c>
      <c r="I1036" s="75">
        <v>0.80753968253968156</v>
      </c>
      <c r="J1036" s="74" t="s">
        <v>2207</v>
      </c>
      <c r="K1036" s="74" t="s">
        <v>1389</v>
      </c>
      <c r="L1036" s="74" t="s">
        <v>9845</v>
      </c>
      <c r="M1036" s="74" t="s">
        <v>9846</v>
      </c>
      <c r="N1036" s="74" t="s">
        <v>7273</v>
      </c>
      <c r="O1036" s="74" t="s">
        <v>7274</v>
      </c>
      <c r="P1036" s="74" t="s">
        <v>8751</v>
      </c>
      <c r="Q1036" s="74" t="s">
        <v>8699</v>
      </c>
      <c r="R1036" s="74" t="s">
        <v>11230</v>
      </c>
    </row>
    <row r="1037" spans="1:18" s="55" customFormat="1" ht="14.5" x14ac:dyDescent="0.35">
      <c r="A1037" s="74" t="s">
        <v>6664</v>
      </c>
      <c r="B1037" s="74" t="s">
        <v>11</v>
      </c>
      <c r="C1037" s="74">
        <v>4473</v>
      </c>
      <c r="D1037" s="76" t="s">
        <v>1195</v>
      </c>
      <c r="E1037" s="74" t="s">
        <v>3500</v>
      </c>
      <c r="F1037" s="74">
        <v>6107</v>
      </c>
      <c r="G1037" s="77" t="s">
        <v>1196</v>
      </c>
      <c r="H1037" s="74" t="s">
        <v>3501</v>
      </c>
      <c r="I1037" s="75">
        <v>0.8849315068493151</v>
      </c>
      <c r="J1037" s="74"/>
      <c r="K1037" s="74"/>
      <c r="L1037" s="74"/>
      <c r="M1037" s="74"/>
      <c r="N1037" s="74"/>
      <c r="O1037" s="74"/>
      <c r="P1037" s="74"/>
      <c r="Q1037" s="74"/>
      <c r="R1037" s="74"/>
    </row>
    <row r="1038" spans="1:18" s="55" customFormat="1" ht="14.5" x14ac:dyDescent="0.35">
      <c r="A1038" s="74" t="s">
        <v>6665</v>
      </c>
      <c r="B1038" s="74" t="s">
        <v>11</v>
      </c>
      <c r="C1038" s="74">
        <v>4473</v>
      </c>
      <c r="D1038" s="76" t="s">
        <v>1195</v>
      </c>
      <c r="E1038" s="74" t="s">
        <v>3500</v>
      </c>
      <c r="F1038" s="74">
        <v>6106</v>
      </c>
      <c r="G1038" s="77" t="s">
        <v>1197</v>
      </c>
      <c r="H1038" s="74" t="s">
        <v>3311</v>
      </c>
      <c r="I1038" s="75">
        <v>0.80851063829787229</v>
      </c>
      <c r="J1038" s="74"/>
      <c r="K1038" s="74"/>
      <c r="L1038" s="74"/>
      <c r="M1038" s="74"/>
      <c r="N1038" s="74"/>
      <c r="O1038" s="74"/>
      <c r="P1038" s="74"/>
      <c r="Q1038" s="74"/>
      <c r="R1038" s="74"/>
    </row>
    <row r="1039" spans="1:18" s="55" customFormat="1" ht="14.5" x14ac:dyDescent="0.35">
      <c r="A1039" s="74" t="s">
        <v>6606</v>
      </c>
      <c r="B1039" s="74" t="s">
        <v>9</v>
      </c>
      <c r="C1039" s="74">
        <v>4446</v>
      </c>
      <c r="D1039" s="76" t="s">
        <v>1091</v>
      </c>
      <c r="E1039" s="74" t="s">
        <v>2966</v>
      </c>
      <c r="F1039" s="74">
        <v>89578</v>
      </c>
      <c r="G1039" s="77" t="s">
        <v>1103</v>
      </c>
      <c r="H1039" s="74" t="s">
        <v>2974</v>
      </c>
      <c r="I1039" s="75">
        <v>0.66619115549215369</v>
      </c>
      <c r="J1039" s="74"/>
      <c r="K1039" s="74"/>
      <c r="L1039" s="74"/>
      <c r="M1039" s="74"/>
      <c r="N1039" s="74"/>
      <c r="O1039" s="74"/>
      <c r="P1039" s="74"/>
      <c r="Q1039" s="74"/>
      <c r="R1039" s="74"/>
    </row>
    <row r="1040" spans="1:18" s="55" customFormat="1" ht="14.5" x14ac:dyDescent="0.35">
      <c r="A1040" s="74" t="s">
        <v>6123</v>
      </c>
      <c r="B1040" s="74" t="s">
        <v>6</v>
      </c>
      <c r="C1040" s="74">
        <v>4287</v>
      </c>
      <c r="D1040" s="76" t="s">
        <v>2300</v>
      </c>
      <c r="E1040" s="74" t="s">
        <v>1719</v>
      </c>
      <c r="F1040" s="74">
        <v>5445</v>
      </c>
      <c r="G1040" s="77" t="s">
        <v>70</v>
      </c>
      <c r="H1040" s="74" t="s">
        <v>5282</v>
      </c>
      <c r="I1040" s="75">
        <v>0.3862876254180595</v>
      </c>
      <c r="J1040" s="74" t="s">
        <v>70</v>
      </c>
      <c r="K1040" s="74" t="s">
        <v>516</v>
      </c>
      <c r="L1040" s="74" t="s">
        <v>517</v>
      </c>
      <c r="M1040" s="74" t="s">
        <v>9847</v>
      </c>
      <c r="N1040" s="74" t="s">
        <v>1327</v>
      </c>
      <c r="O1040" s="74" t="s">
        <v>1327</v>
      </c>
      <c r="P1040" s="74" t="s">
        <v>8765</v>
      </c>
      <c r="Q1040" s="74" t="s">
        <v>8699</v>
      </c>
      <c r="R1040" s="74" t="s">
        <v>11309</v>
      </c>
    </row>
    <row r="1041" spans="1:18" s="55" customFormat="1" ht="14.5" x14ac:dyDescent="0.35">
      <c r="A1041" s="74" t="s">
        <v>6421</v>
      </c>
      <c r="B1041" s="74" t="s">
        <v>8</v>
      </c>
      <c r="C1041" s="74">
        <v>4403</v>
      </c>
      <c r="D1041" s="76" t="s">
        <v>2562</v>
      </c>
      <c r="E1041" s="74" t="s">
        <v>4962</v>
      </c>
      <c r="F1041" s="74">
        <v>91202</v>
      </c>
      <c r="G1041" s="77" t="s">
        <v>71</v>
      </c>
      <c r="H1041" s="74" t="s">
        <v>5289</v>
      </c>
      <c r="I1041" s="75">
        <v>0.78772635814889269</v>
      </c>
      <c r="J1041" s="74"/>
      <c r="K1041" s="74"/>
      <c r="L1041" s="74"/>
      <c r="M1041" s="74"/>
      <c r="N1041" s="74"/>
      <c r="O1041" s="74"/>
      <c r="P1041" s="74"/>
      <c r="Q1041" s="74"/>
      <c r="R1041" s="74"/>
    </row>
    <row r="1042" spans="1:18" s="55" customFormat="1" ht="14.5" x14ac:dyDescent="0.35">
      <c r="A1042" s="74" t="s">
        <v>7037</v>
      </c>
      <c r="B1042" s="74" t="s">
        <v>6</v>
      </c>
      <c r="C1042" s="74">
        <v>4247</v>
      </c>
      <c r="D1042" s="76" t="s">
        <v>3928</v>
      </c>
      <c r="E1042" s="74" t="s">
        <v>6776</v>
      </c>
      <c r="F1042" s="74">
        <v>5165</v>
      </c>
      <c r="G1042" s="77" t="s">
        <v>3929</v>
      </c>
      <c r="H1042" s="74" t="s">
        <v>6777</v>
      </c>
      <c r="I1042" s="75">
        <v>0.38786279683377223</v>
      </c>
      <c r="J1042" s="74" t="s">
        <v>3929</v>
      </c>
      <c r="K1042" s="74" t="s">
        <v>882</v>
      </c>
      <c r="L1042" s="74" t="s">
        <v>9848</v>
      </c>
      <c r="M1042" s="74" t="s">
        <v>9849</v>
      </c>
      <c r="N1042" s="74" t="s">
        <v>7275</v>
      </c>
      <c r="O1042" s="74" t="s">
        <v>7275</v>
      </c>
      <c r="P1042" s="74" t="s">
        <v>10560</v>
      </c>
      <c r="Q1042" s="74" t="s">
        <v>8699</v>
      </c>
      <c r="R1042" s="74" t="s">
        <v>11013</v>
      </c>
    </row>
    <row r="1043" spans="1:18" s="55" customFormat="1" ht="14.5" x14ac:dyDescent="0.35">
      <c r="A1043" s="74" t="s">
        <v>5396</v>
      </c>
      <c r="B1043" s="74" t="s">
        <v>0</v>
      </c>
      <c r="C1043" s="74">
        <v>4163</v>
      </c>
      <c r="D1043" s="76" t="s">
        <v>1763</v>
      </c>
      <c r="E1043" s="74" t="s">
        <v>3502</v>
      </c>
      <c r="F1043" s="74">
        <v>4745</v>
      </c>
      <c r="G1043" s="77" t="s">
        <v>1764</v>
      </c>
      <c r="H1043" s="74" t="s">
        <v>3503</v>
      </c>
      <c r="I1043" s="75">
        <v>0.97761194029850651</v>
      </c>
      <c r="J1043" s="74" t="s">
        <v>1764</v>
      </c>
      <c r="K1043" s="74" t="s">
        <v>3001</v>
      </c>
      <c r="L1043" s="74" t="s">
        <v>9850</v>
      </c>
      <c r="M1043" s="74" t="s">
        <v>9851</v>
      </c>
      <c r="N1043" s="74" t="s">
        <v>1327</v>
      </c>
      <c r="O1043" s="74" t="s">
        <v>1327</v>
      </c>
      <c r="P1043" s="74" t="s">
        <v>8737</v>
      </c>
      <c r="Q1043" s="74" t="s">
        <v>8699</v>
      </c>
      <c r="R1043" s="74" t="s">
        <v>10579</v>
      </c>
    </row>
    <row r="1044" spans="1:18" s="55" customFormat="1" ht="14.5" x14ac:dyDescent="0.35">
      <c r="A1044" s="74" t="s">
        <v>5443</v>
      </c>
      <c r="B1044" s="74" t="s">
        <v>1</v>
      </c>
      <c r="C1044" s="74">
        <v>4181</v>
      </c>
      <c r="D1044" s="76" t="s">
        <v>1839</v>
      </c>
      <c r="E1044" s="74" t="s">
        <v>3504</v>
      </c>
      <c r="F1044" s="74">
        <v>4790</v>
      </c>
      <c r="G1044" s="77" t="s">
        <v>1840</v>
      </c>
      <c r="H1044" s="74" t="s">
        <v>3505</v>
      </c>
      <c r="I1044" s="75">
        <v>0.734375</v>
      </c>
      <c r="J1044" s="74" t="s">
        <v>1840</v>
      </c>
      <c r="K1044" s="74" t="s">
        <v>3051</v>
      </c>
      <c r="L1044" s="74" t="s">
        <v>118</v>
      </c>
      <c r="M1044" s="74" t="s">
        <v>9852</v>
      </c>
      <c r="N1044" s="74" t="s">
        <v>3050</v>
      </c>
      <c r="O1044" s="74" t="s">
        <v>3050</v>
      </c>
      <c r="P1044" s="74" t="s">
        <v>10557</v>
      </c>
      <c r="Q1044" s="74" t="s">
        <v>8699</v>
      </c>
      <c r="R1044" s="74" t="s">
        <v>10608</v>
      </c>
    </row>
    <row r="1045" spans="1:18" s="55" customFormat="1" ht="14.5" x14ac:dyDescent="0.35">
      <c r="A1045" s="74" t="s">
        <v>5985</v>
      </c>
      <c r="B1045" s="74" t="s">
        <v>6</v>
      </c>
      <c r="C1045" s="74">
        <v>4271</v>
      </c>
      <c r="D1045" s="76" t="s">
        <v>2136</v>
      </c>
      <c r="E1045" s="74" t="s">
        <v>4742</v>
      </c>
      <c r="F1045" s="74">
        <v>5335</v>
      </c>
      <c r="G1045" s="77" t="s">
        <v>2140</v>
      </c>
      <c r="H1045" s="74" t="s">
        <v>4756</v>
      </c>
      <c r="I1045" s="75">
        <v>0</v>
      </c>
      <c r="J1045" s="74" t="s">
        <v>2140</v>
      </c>
      <c r="K1045" s="74" t="s">
        <v>437</v>
      </c>
      <c r="L1045" s="74" t="s">
        <v>9853</v>
      </c>
      <c r="M1045" s="74" t="s">
        <v>9854</v>
      </c>
      <c r="N1045" s="74" t="s">
        <v>7276</v>
      </c>
      <c r="O1045" s="74" t="s">
        <v>7277</v>
      </c>
      <c r="P1045" s="74" t="s">
        <v>8723</v>
      </c>
      <c r="Q1045" s="74" t="s">
        <v>8699</v>
      </c>
      <c r="R1045" s="74" t="s">
        <v>11172</v>
      </c>
    </row>
    <row r="1046" spans="1:18" s="55" customFormat="1" ht="14.5" x14ac:dyDescent="0.35">
      <c r="A1046" s="74" t="s">
        <v>5557</v>
      </c>
      <c r="B1046" s="74" t="s">
        <v>6</v>
      </c>
      <c r="C1046" s="74">
        <v>4235</v>
      </c>
      <c r="D1046" s="76" t="s">
        <v>3579</v>
      </c>
      <c r="E1046" s="74" t="s">
        <v>3507</v>
      </c>
      <c r="F1046" s="74">
        <v>4951</v>
      </c>
      <c r="G1046" s="77" t="s">
        <v>3615</v>
      </c>
      <c r="H1046" s="74" t="s">
        <v>4219</v>
      </c>
      <c r="I1046" s="75">
        <v>0.46678635547576197</v>
      </c>
      <c r="J1046" s="74" t="s">
        <v>3615</v>
      </c>
      <c r="K1046" s="74" t="s">
        <v>1661</v>
      </c>
      <c r="L1046" s="74" t="s">
        <v>9855</v>
      </c>
      <c r="M1046" s="74" t="s">
        <v>9856</v>
      </c>
      <c r="N1046" s="74" t="s">
        <v>5349</v>
      </c>
      <c r="O1046" s="74" t="s">
        <v>1327</v>
      </c>
      <c r="P1046" s="74" t="s">
        <v>8738</v>
      </c>
      <c r="Q1046" s="74" t="s">
        <v>8699</v>
      </c>
      <c r="R1046" s="74" t="s">
        <v>10706</v>
      </c>
    </row>
    <row r="1047" spans="1:18" s="55" customFormat="1" ht="14.5" x14ac:dyDescent="0.35">
      <c r="A1047" s="74" t="s">
        <v>5725</v>
      </c>
      <c r="B1047" s="74" t="s">
        <v>6</v>
      </c>
      <c r="C1047" s="74">
        <v>4241</v>
      </c>
      <c r="D1047" s="76" t="s">
        <v>3782</v>
      </c>
      <c r="E1047" s="74" t="s">
        <v>2833</v>
      </c>
      <c r="F1047" s="74">
        <v>5092</v>
      </c>
      <c r="G1047" s="77" t="s">
        <v>3798</v>
      </c>
      <c r="H1047" s="74" t="s">
        <v>2852</v>
      </c>
      <c r="I1047" s="75">
        <v>0.2254545454545448</v>
      </c>
      <c r="J1047" s="74" t="s">
        <v>3798</v>
      </c>
      <c r="K1047" s="74" t="s">
        <v>2039</v>
      </c>
      <c r="L1047" s="74" t="s">
        <v>9857</v>
      </c>
      <c r="M1047" s="74" t="s">
        <v>9858</v>
      </c>
      <c r="N1047" s="74" t="s">
        <v>2040</v>
      </c>
      <c r="O1047" s="74" t="s">
        <v>5350</v>
      </c>
      <c r="P1047" s="74" t="s">
        <v>8751</v>
      </c>
      <c r="Q1047" s="74" t="s">
        <v>8699</v>
      </c>
      <c r="R1047" s="74" t="s">
        <v>10882</v>
      </c>
    </row>
    <row r="1048" spans="1:18" s="55" customFormat="1" ht="14.5" x14ac:dyDescent="0.35">
      <c r="A1048" s="74" t="s">
        <v>5669</v>
      </c>
      <c r="B1048" s="74" t="s">
        <v>6</v>
      </c>
      <c r="C1048" s="74">
        <v>4239</v>
      </c>
      <c r="D1048" s="76" t="s">
        <v>3702</v>
      </c>
      <c r="E1048" s="74" t="s">
        <v>4704</v>
      </c>
      <c r="F1048" s="74">
        <v>87533</v>
      </c>
      <c r="G1048" s="77" t="s">
        <v>3733</v>
      </c>
      <c r="H1048" s="74" t="s">
        <v>4727</v>
      </c>
      <c r="I1048" s="75">
        <v>0.26107226107226011</v>
      </c>
      <c r="J1048" s="74" t="s">
        <v>3733</v>
      </c>
      <c r="K1048" s="74" t="s">
        <v>738</v>
      </c>
      <c r="L1048" s="74" t="s">
        <v>9859</v>
      </c>
      <c r="M1048" s="74" t="s">
        <v>9860</v>
      </c>
      <c r="N1048" s="74" t="s">
        <v>1327</v>
      </c>
      <c r="O1048" s="74" t="s">
        <v>1327</v>
      </c>
      <c r="P1048" s="74" t="s">
        <v>8738</v>
      </c>
      <c r="Q1048" s="74" t="s">
        <v>8699</v>
      </c>
      <c r="R1048" s="74" t="s">
        <v>10816</v>
      </c>
    </row>
    <row r="1049" spans="1:18" s="55" customFormat="1" ht="14.5" x14ac:dyDescent="0.35">
      <c r="A1049" s="74" t="s">
        <v>5577</v>
      </c>
      <c r="B1049" s="74" t="s">
        <v>6</v>
      </c>
      <c r="C1049" s="74">
        <v>4235</v>
      </c>
      <c r="D1049" s="76" t="s">
        <v>3579</v>
      </c>
      <c r="E1049" s="74" t="s">
        <v>3507</v>
      </c>
      <c r="F1049" s="74">
        <v>89593</v>
      </c>
      <c r="G1049" s="77" t="s">
        <v>3635</v>
      </c>
      <c r="H1049" s="74" t="s">
        <v>4220</v>
      </c>
      <c r="I1049" s="75">
        <v>0.11915887850467269</v>
      </c>
      <c r="J1049" s="74" t="s">
        <v>3635</v>
      </c>
      <c r="K1049" s="74" t="s">
        <v>1681</v>
      </c>
      <c r="L1049" s="74" t="s">
        <v>9861</v>
      </c>
      <c r="M1049" s="74" t="s">
        <v>9862</v>
      </c>
      <c r="N1049" s="74" t="s">
        <v>1682</v>
      </c>
      <c r="O1049" s="74" t="s">
        <v>1683</v>
      </c>
      <c r="P1049" s="74" t="s">
        <v>8738</v>
      </c>
      <c r="Q1049" s="74" t="s">
        <v>8699</v>
      </c>
      <c r="R1049" s="74" t="s">
        <v>10725</v>
      </c>
    </row>
    <row r="1050" spans="1:18" s="55" customFormat="1" ht="14.5" x14ac:dyDescent="0.35">
      <c r="A1050" s="74" t="s">
        <v>6213</v>
      </c>
      <c r="B1050" s="74" t="s">
        <v>6</v>
      </c>
      <c r="C1050" s="74">
        <v>4305</v>
      </c>
      <c r="D1050" s="76" t="s">
        <v>2457</v>
      </c>
      <c r="E1050" s="74" t="s">
        <v>3335</v>
      </c>
      <c r="F1050" s="74">
        <v>5470</v>
      </c>
      <c r="G1050" s="77" t="s">
        <v>2458</v>
      </c>
      <c r="H1050" s="74" t="s">
        <v>3506</v>
      </c>
      <c r="I1050" s="75">
        <v>0.84937238493723799</v>
      </c>
      <c r="J1050" s="74" t="s">
        <v>2458</v>
      </c>
      <c r="K1050" s="74" t="s">
        <v>203</v>
      </c>
      <c r="L1050" s="74" t="s">
        <v>9015</v>
      </c>
      <c r="M1050" s="74" t="s">
        <v>9016</v>
      </c>
      <c r="N1050" s="74" t="s">
        <v>1327</v>
      </c>
      <c r="O1050" s="74" t="s">
        <v>1327</v>
      </c>
      <c r="P1050" s="74" t="s">
        <v>8738</v>
      </c>
      <c r="Q1050" s="74" t="s">
        <v>8699</v>
      </c>
      <c r="R1050" s="74" t="s">
        <v>11389</v>
      </c>
    </row>
    <row r="1051" spans="1:18" s="55" customFormat="1" ht="14.5" x14ac:dyDescent="0.35">
      <c r="A1051" s="74" t="s">
        <v>5590</v>
      </c>
      <c r="B1051" s="74" t="s">
        <v>6</v>
      </c>
      <c r="C1051" s="74">
        <v>4235</v>
      </c>
      <c r="D1051" s="76" t="s">
        <v>3579</v>
      </c>
      <c r="E1051" s="74" t="s">
        <v>3507</v>
      </c>
      <c r="F1051" s="74">
        <v>4980</v>
      </c>
      <c r="G1051" s="77" t="s">
        <v>3648</v>
      </c>
      <c r="H1051" s="74" t="s">
        <v>4221</v>
      </c>
      <c r="I1051" s="75">
        <v>0.66622516556291311</v>
      </c>
      <c r="J1051" s="74" t="s">
        <v>3648</v>
      </c>
      <c r="K1051" s="74" t="s">
        <v>598</v>
      </c>
      <c r="L1051" s="74" t="s">
        <v>9863</v>
      </c>
      <c r="M1051" s="74" t="s">
        <v>9864</v>
      </c>
      <c r="N1051" s="74" t="s">
        <v>8537</v>
      </c>
      <c r="O1051" s="74" t="s">
        <v>1327</v>
      </c>
      <c r="P1051" s="74" t="s">
        <v>8738</v>
      </c>
      <c r="Q1051" s="74" t="s">
        <v>8699</v>
      </c>
      <c r="R1051" s="74" t="s">
        <v>10736</v>
      </c>
    </row>
    <row r="1052" spans="1:18" s="55" customFormat="1" ht="14.5" x14ac:dyDescent="0.35">
      <c r="A1052" s="74" t="s">
        <v>6468</v>
      </c>
      <c r="B1052" s="74" t="s">
        <v>8</v>
      </c>
      <c r="C1052" s="74">
        <v>4406</v>
      </c>
      <c r="D1052" s="76" t="s">
        <v>2672</v>
      </c>
      <c r="E1052" s="74" t="s">
        <v>5179</v>
      </c>
      <c r="F1052" s="74">
        <v>5800</v>
      </c>
      <c r="G1052" s="77" t="s">
        <v>2682</v>
      </c>
      <c r="H1052" s="74" t="s">
        <v>5185</v>
      </c>
      <c r="I1052" s="75">
        <v>0.43920595533498596</v>
      </c>
      <c r="J1052" s="74"/>
      <c r="K1052" s="74"/>
      <c r="L1052" s="74"/>
      <c r="M1052" s="74"/>
      <c r="N1052" s="74"/>
      <c r="O1052" s="74"/>
      <c r="P1052" s="74"/>
      <c r="Q1052" s="74"/>
      <c r="R1052" s="74"/>
    </row>
    <row r="1053" spans="1:18" s="55" customFormat="1" ht="14.5" x14ac:dyDescent="0.35">
      <c r="A1053" s="74" t="s">
        <v>5389</v>
      </c>
      <c r="B1053" s="74" t="s">
        <v>0</v>
      </c>
      <c r="C1053" s="74">
        <v>4158</v>
      </c>
      <c r="D1053" s="76" t="s">
        <v>1749</v>
      </c>
      <c r="E1053" s="74" t="s">
        <v>5093</v>
      </c>
      <c r="F1053" s="74">
        <v>4736</v>
      </c>
      <c r="G1053" s="77" t="s">
        <v>1755</v>
      </c>
      <c r="H1053" s="74" t="s">
        <v>5099</v>
      </c>
      <c r="I1053" s="75">
        <v>0</v>
      </c>
      <c r="J1053" s="74" t="s">
        <v>1755</v>
      </c>
      <c r="K1053" s="74" t="s">
        <v>1363</v>
      </c>
      <c r="L1053" s="74" t="s">
        <v>1360</v>
      </c>
      <c r="M1053" s="74" t="s">
        <v>9070</v>
      </c>
      <c r="N1053" s="74" t="s">
        <v>1327</v>
      </c>
      <c r="O1053" s="74" t="s">
        <v>1327</v>
      </c>
      <c r="P1053" s="74" t="s">
        <v>8710</v>
      </c>
      <c r="Q1053" s="74" t="s">
        <v>8699</v>
      </c>
      <c r="R1053" s="74" t="s">
        <v>10573</v>
      </c>
    </row>
    <row r="1054" spans="1:18" s="55" customFormat="1" ht="14.5" x14ac:dyDescent="0.35">
      <c r="A1054" s="74" t="s">
        <v>6714</v>
      </c>
      <c r="B1054" s="74" t="s">
        <v>12</v>
      </c>
      <c r="C1054" s="74">
        <v>4501</v>
      </c>
      <c r="D1054" s="76" t="s">
        <v>1254</v>
      </c>
      <c r="E1054" s="74" t="s">
        <v>4936</v>
      </c>
      <c r="F1054" s="74">
        <v>89582</v>
      </c>
      <c r="G1054" s="77" t="s">
        <v>1264</v>
      </c>
      <c r="H1054" s="74" t="s">
        <v>4941</v>
      </c>
      <c r="I1054" s="75">
        <v>0.555038759689921</v>
      </c>
      <c r="J1054" s="74"/>
      <c r="K1054" s="74"/>
      <c r="L1054" s="74"/>
      <c r="M1054" s="74"/>
      <c r="N1054" s="74"/>
      <c r="O1054" s="74"/>
      <c r="P1054" s="74"/>
      <c r="Q1054" s="74"/>
      <c r="R1054" s="74"/>
    </row>
    <row r="1055" spans="1:18" s="55" customFormat="1" ht="14.5" x14ac:dyDescent="0.35">
      <c r="A1055" s="74" t="s">
        <v>5655</v>
      </c>
      <c r="B1055" s="74" t="s">
        <v>6</v>
      </c>
      <c r="C1055" s="74">
        <v>4239</v>
      </c>
      <c r="D1055" s="76" t="s">
        <v>3702</v>
      </c>
      <c r="E1055" s="74" t="s">
        <v>4704</v>
      </c>
      <c r="F1055" s="74">
        <v>5032</v>
      </c>
      <c r="G1055" s="77" t="s">
        <v>3718</v>
      </c>
      <c r="H1055" s="74" t="s">
        <v>2975</v>
      </c>
      <c r="I1055" s="75">
        <v>0.35206611570247892</v>
      </c>
      <c r="J1055" s="74" t="s">
        <v>3718</v>
      </c>
      <c r="K1055" s="74" t="s">
        <v>721</v>
      </c>
      <c r="L1055" s="74" t="s">
        <v>9865</v>
      </c>
      <c r="M1055" s="74" t="s">
        <v>9866</v>
      </c>
      <c r="N1055" s="74" t="s">
        <v>1327</v>
      </c>
      <c r="O1055" s="74" t="s">
        <v>1327</v>
      </c>
      <c r="P1055" s="74" t="s">
        <v>8722</v>
      </c>
      <c r="Q1055" s="74" t="s">
        <v>8699</v>
      </c>
      <c r="R1055" s="74" t="s">
        <v>10801</v>
      </c>
    </row>
    <row r="1056" spans="1:18" s="55" customFormat="1" ht="14.5" x14ac:dyDescent="0.35">
      <c r="A1056" s="74" t="s">
        <v>8658</v>
      </c>
      <c r="B1056" s="74" t="s">
        <v>8</v>
      </c>
      <c r="C1056" s="74">
        <v>4413</v>
      </c>
      <c r="D1056" s="76" t="s">
        <v>2727</v>
      </c>
      <c r="E1056" s="74" t="s">
        <v>5014</v>
      </c>
      <c r="F1056" s="74">
        <v>91169</v>
      </c>
      <c r="G1056" s="77" t="s">
        <v>8461</v>
      </c>
      <c r="H1056" s="74" t="s">
        <v>2975</v>
      </c>
      <c r="I1056" s="75">
        <v>0.25406203840472641</v>
      </c>
      <c r="J1056" s="74"/>
      <c r="K1056" s="74"/>
      <c r="L1056" s="74"/>
      <c r="M1056" s="74"/>
      <c r="N1056" s="74"/>
      <c r="O1056" s="74"/>
      <c r="P1056" s="74"/>
      <c r="Q1056" s="74"/>
      <c r="R1056" s="74"/>
    </row>
    <row r="1057" spans="1:18" s="55" customFormat="1" ht="14.5" x14ac:dyDescent="0.35">
      <c r="A1057" s="74" t="s">
        <v>6602</v>
      </c>
      <c r="B1057" s="74" t="s">
        <v>9</v>
      </c>
      <c r="C1057" s="74">
        <v>4446</v>
      </c>
      <c r="D1057" s="76" t="s">
        <v>1091</v>
      </c>
      <c r="E1057" s="74" t="s">
        <v>2966</v>
      </c>
      <c r="F1057" s="74">
        <v>5937</v>
      </c>
      <c r="G1057" s="77" t="s">
        <v>1099</v>
      </c>
      <c r="H1057" s="74" t="s">
        <v>2975</v>
      </c>
      <c r="I1057" s="75">
        <v>0</v>
      </c>
      <c r="J1057" s="74"/>
      <c r="K1057" s="74"/>
      <c r="L1057" s="74"/>
      <c r="M1057" s="74"/>
      <c r="N1057" s="74"/>
      <c r="O1057" s="74"/>
      <c r="P1057" s="74"/>
      <c r="Q1057" s="74"/>
      <c r="R1057" s="74"/>
    </row>
    <row r="1058" spans="1:18" s="55" customFormat="1" ht="14.5" x14ac:dyDescent="0.35">
      <c r="A1058" s="74" t="s">
        <v>5674</v>
      </c>
      <c r="B1058" s="74" t="s">
        <v>6</v>
      </c>
      <c r="C1058" s="74">
        <v>4239</v>
      </c>
      <c r="D1058" s="76" t="s">
        <v>3702</v>
      </c>
      <c r="E1058" s="74" t="s">
        <v>4704</v>
      </c>
      <c r="F1058" s="74">
        <v>6007</v>
      </c>
      <c r="G1058" s="77" t="s">
        <v>3738</v>
      </c>
      <c r="H1058" s="74" t="s">
        <v>4728</v>
      </c>
      <c r="I1058" s="75">
        <v>0.29719317556411601</v>
      </c>
      <c r="J1058" s="74" t="s">
        <v>3738</v>
      </c>
      <c r="K1058" s="74" t="s">
        <v>747</v>
      </c>
      <c r="L1058" s="74" t="s">
        <v>748</v>
      </c>
      <c r="M1058" s="74" t="s">
        <v>9867</v>
      </c>
      <c r="N1058" s="74" t="s">
        <v>1327</v>
      </c>
      <c r="O1058" s="74" t="s">
        <v>1327</v>
      </c>
      <c r="P1058" s="74" t="s">
        <v>8722</v>
      </c>
      <c r="Q1058" s="74" t="s">
        <v>8699</v>
      </c>
      <c r="R1058" s="74" t="s">
        <v>10820</v>
      </c>
    </row>
    <row r="1059" spans="1:18" s="55" customFormat="1" ht="14.5" x14ac:dyDescent="0.35">
      <c r="A1059" s="74" t="s">
        <v>5641</v>
      </c>
      <c r="B1059" s="74" t="s">
        <v>6</v>
      </c>
      <c r="C1059" s="74">
        <v>4239</v>
      </c>
      <c r="D1059" s="76" t="s">
        <v>3702</v>
      </c>
      <c r="E1059" s="74" t="s">
        <v>4704</v>
      </c>
      <c r="F1059" s="74">
        <v>5021</v>
      </c>
      <c r="G1059" s="77" t="s">
        <v>3704</v>
      </c>
      <c r="H1059" s="74" t="s">
        <v>4729</v>
      </c>
      <c r="I1059" s="75">
        <v>0.41914191419141811</v>
      </c>
      <c r="J1059" s="74" t="s">
        <v>3704</v>
      </c>
      <c r="K1059" s="74" t="s">
        <v>706</v>
      </c>
      <c r="L1059" s="74" t="s">
        <v>9868</v>
      </c>
      <c r="M1059" s="74" t="s">
        <v>9869</v>
      </c>
      <c r="N1059" s="74" t="s">
        <v>1327</v>
      </c>
      <c r="O1059" s="74" t="s">
        <v>1327</v>
      </c>
      <c r="P1059" s="74" t="s">
        <v>8722</v>
      </c>
      <c r="Q1059" s="74" t="s">
        <v>8699</v>
      </c>
      <c r="R1059" s="74" t="s">
        <v>10787</v>
      </c>
    </row>
    <row r="1060" spans="1:18" s="55" customFormat="1" ht="14.5" x14ac:dyDescent="0.35">
      <c r="A1060" s="74" t="s">
        <v>7673</v>
      </c>
      <c r="B1060" s="74" t="s">
        <v>5</v>
      </c>
      <c r="C1060" s="74">
        <v>4230</v>
      </c>
      <c r="D1060" s="76" t="s">
        <v>3576</v>
      </c>
      <c r="E1060" s="74" t="s">
        <v>4551</v>
      </c>
      <c r="F1060" s="74">
        <v>4907</v>
      </c>
      <c r="G1060" s="77" t="s">
        <v>3578</v>
      </c>
      <c r="H1060" s="74" t="s">
        <v>7542</v>
      </c>
      <c r="I1060" s="75">
        <v>0.41981132075471606</v>
      </c>
      <c r="J1060" s="74" t="s">
        <v>3578</v>
      </c>
      <c r="K1060" s="74" t="s">
        <v>7278</v>
      </c>
      <c r="L1060" s="74" t="s">
        <v>3271</v>
      </c>
      <c r="M1060" s="74" t="s">
        <v>9409</v>
      </c>
      <c r="N1060" s="74" t="s">
        <v>1327</v>
      </c>
      <c r="O1060" s="74" t="s">
        <v>1327</v>
      </c>
      <c r="P1060" s="74" t="s">
        <v>8742</v>
      </c>
      <c r="Q1060" s="74" t="s">
        <v>8699</v>
      </c>
      <c r="R1060" s="74" t="s">
        <v>10669</v>
      </c>
    </row>
    <row r="1061" spans="1:18" s="55" customFormat="1" ht="14.5" x14ac:dyDescent="0.35">
      <c r="A1061" s="74" t="s">
        <v>6109</v>
      </c>
      <c r="B1061" s="74" t="s">
        <v>6</v>
      </c>
      <c r="C1061" s="74">
        <v>4286</v>
      </c>
      <c r="D1061" s="76" t="s">
        <v>2284</v>
      </c>
      <c r="E1061" s="74" t="s">
        <v>3372</v>
      </c>
      <c r="F1061" s="74">
        <v>6248</v>
      </c>
      <c r="G1061" s="77" t="s">
        <v>2286</v>
      </c>
      <c r="H1061" s="74" t="s">
        <v>3381</v>
      </c>
      <c r="I1061" s="75">
        <v>0.79660087719298189</v>
      </c>
      <c r="J1061" s="74" t="s">
        <v>2286</v>
      </c>
      <c r="K1061" s="74" t="s">
        <v>1513</v>
      </c>
      <c r="L1061" s="74" t="s">
        <v>9870</v>
      </c>
      <c r="M1061" s="74" t="s">
        <v>9871</v>
      </c>
      <c r="N1061" s="74" t="s">
        <v>1327</v>
      </c>
      <c r="O1061" s="74" t="s">
        <v>1327</v>
      </c>
      <c r="P1061" s="74" t="s">
        <v>8751</v>
      </c>
      <c r="Q1061" s="74" t="s">
        <v>8699</v>
      </c>
      <c r="R1061" s="74" t="s">
        <v>11292</v>
      </c>
    </row>
    <row r="1062" spans="1:18" s="55" customFormat="1" ht="14.5" x14ac:dyDescent="0.35">
      <c r="A1062" s="74" t="s">
        <v>7736</v>
      </c>
      <c r="B1062" s="74" t="s">
        <v>10</v>
      </c>
      <c r="C1062" s="74">
        <v>4463</v>
      </c>
      <c r="D1062" s="76" t="s">
        <v>1166</v>
      </c>
      <c r="E1062" s="74" t="s">
        <v>7536</v>
      </c>
      <c r="F1062" s="74">
        <v>92176</v>
      </c>
      <c r="G1062" s="77" t="s">
        <v>7652</v>
      </c>
      <c r="H1062" s="74" t="s">
        <v>7537</v>
      </c>
      <c r="I1062" s="75">
        <v>0.70652173913043392</v>
      </c>
      <c r="J1062" s="74"/>
      <c r="K1062" s="74"/>
      <c r="L1062" s="74"/>
      <c r="M1062" s="74"/>
      <c r="N1062" s="74"/>
      <c r="O1062" s="74"/>
      <c r="P1062" s="74"/>
      <c r="Q1062" s="74"/>
      <c r="R1062" s="74"/>
    </row>
    <row r="1063" spans="1:18" s="55" customFormat="1" ht="14.5" x14ac:dyDescent="0.35">
      <c r="A1063" s="74" t="s">
        <v>6645</v>
      </c>
      <c r="B1063" s="74" t="s">
        <v>10</v>
      </c>
      <c r="C1063" s="74">
        <v>4463</v>
      </c>
      <c r="D1063" s="76" t="s">
        <v>1166</v>
      </c>
      <c r="E1063" s="74" t="s">
        <v>7536</v>
      </c>
      <c r="F1063" s="74">
        <v>5972</v>
      </c>
      <c r="G1063" s="77" t="s">
        <v>1167</v>
      </c>
      <c r="H1063" s="74" t="s">
        <v>4532</v>
      </c>
      <c r="I1063" s="75">
        <v>0.96256684491978528</v>
      </c>
      <c r="J1063" s="74"/>
      <c r="K1063" s="74"/>
      <c r="L1063" s="74"/>
      <c r="M1063" s="74"/>
      <c r="N1063" s="74"/>
      <c r="O1063" s="74"/>
      <c r="P1063" s="74"/>
      <c r="Q1063" s="74"/>
      <c r="R1063" s="74"/>
    </row>
    <row r="1064" spans="1:18" s="55" customFormat="1" ht="14.5" x14ac:dyDescent="0.35">
      <c r="A1064" s="74" t="s">
        <v>7670</v>
      </c>
      <c r="B1064" s="74" t="s">
        <v>3</v>
      </c>
      <c r="C1064" s="74">
        <v>4211</v>
      </c>
      <c r="D1064" s="76" t="s">
        <v>1929</v>
      </c>
      <c r="E1064" s="74" t="s">
        <v>4533</v>
      </c>
      <c r="F1064" s="74">
        <v>4869</v>
      </c>
      <c r="G1064" s="77" t="s">
        <v>1932</v>
      </c>
      <c r="H1064" s="74" t="s">
        <v>7539</v>
      </c>
      <c r="I1064" s="75">
        <v>0.59210526315789469</v>
      </c>
      <c r="J1064" s="74" t="s">
        <v>1932</v>
      </c>
      <c r="K1064" s="74" t="s">
        <v>7279</v>
      </c>
      <c r="L1064" s="74" t="s">
        <v>1573</v>
      </c>
      <c r="M1064" s="74" t="s">
        <v>9344</v>
      </c>
      <c r="N1064" s="74" t="s">
        <v>1327</v>
      </c>
      <c r="O1064" s="74" t="s">
        <v>1327</v>
      </c>
      <c r="P1064" s="74" t="s">
        <v>8739</v>
      </c>
      <c r="Q1064" s="74" t="s">
        <v>8699</v>
      </c>
      <c r="R1064" s="74" t="s">
        <v>10647</v>
      </c>
    </row>
    <row r="1065" spans="1:18" s="55" customFormat="1" ht="14.5" x14ac:dyDescent="0.35">
      <c r="A1065" s="74" t="s">
        <v>5999</v>
      </c>
      <c r="B1065" s="74" t="s">
        <v>6</v>
      </c>
      <c r="C1065" s="74">
        <v>4272</v>
      </c>
      <c r="D1065" s="76" t="s">
        <v>2154</v>
      </c>
      <c r="E1065" s="74" t="s">
        <v>3519</v>
      </c>
      <c r="F1065" s="74">
        <v>5347</v>
      </c>
      <c r="G1065" s="77" t="s">
        <v>2155</v>
      </c>
      <c r="H1065" s="74" t="s">
        <v>3525</v>
      </c>
      <c r="I1065" s="75">
        <v>0.91540130151843802</v>
      </c>
      <c r="J1065" s="74" t="s">
        <v>2155</v>
      </c>
      <c r="K1065" s="74" t="s">
        <v>459</v>
      </c>
      <c r="L1065" s="74" t="s">
        <v>9872</v>
      </c>
      <c r="M1065" s="74" t="s">
        <v>9873</v>
      </c>
      <c r="N1065" s="74" t="s">
        <v>460</v>
      </c>
      <c r="O1065" s="74" t="s">
        <v>461</v>
      </c>
      <c r="P1065" s="74" t="s">
        <v>8702</v>
      </c>
      <c r="Q1065" s="74" t="s">
        <v>8699</v>
      </c>
      <c r="R1065" s="74" t="s">
        <v>11186</v>
      </c>
    </row>
    <row r="1066" spans="1:18" s="55" customFormat="1" ht="14.5" x14ac:dyDescent="0.35">
      <c r="A1066" s="74" t="s">
        <v>11509</v>
      </c>
      <c r="B1066" s="74" t="s">
        <v>6</v>
      </c>
      <c r="C1066" s="74">
        <v>4235</v>
      </c>
      <c r="D1066" s="76" t="s">
        <v>3579</v>
      </c>
      <c r="E1066" s="74" t="s">
        <v>3507</v>
      </c>
      <c r="F1066" s="74">
        <v>4918</v>
      </c>
      <c r="G1066" s="77" t="s">
        <v>3584</v>
      </c>
      <c r="H1066" s="74" t="s">
        <v>10532</v>
      </c>
      <c r="I1066" s="75">
        <v>0.89482470784641022</v>
      </c>
      <c r="J1066" s="74" t="s">
        <v>3584</v>
      </c>
      <c r="K1066" s="74" t="s">
        <v>9874</v>
      </c>
      <c r="L1066" s="74" t="s">
        <v>9875</v>
      </c>
      <c r="M1066" s="74" t="s">
        <v>9876</v>
      </c>
      <c r="N1066" s="74" t="s">
        <v>8509</v>
      </c>
      <c r="O1066" s="74" t="s">
        <v>1327</v>
      </c>
      <c r="P1066" s="74" t="s">
        <v>8738</v>
      </c>
      <c r="Q1066" s="74" t="s">
        <v>8699</v>
      </c>
      <c r="R1066" s="74" t="s">
        <v>10674</v>
      </c>
    </row>
    <row r="1067" spans="1:18" s="55" customFormat="1" ht="14.5" x14ac:dyDescent="0.35">
      <c r="A1067" s="74" t="s">
        <v>6262</v>
      </c>
      <c r="B1067" s="74" t="s">
        <v>6</v>
      </c>
      <c r="C1067" s="74">
        <v>79994</v>
      </c>
      <c r="D1067" s="76" t="s">
        <v>4309</v>
      </c>
      <c r="E1067" s="74" t="s">
        <v>4535</v>
      </c>
      <c r="F1067" s="74">
        <v>5526</v>
      </c>
      <c r="G1067" s="77" t="s">
        <v>4310</v>
      </c>
      <c r="H1067" s="74" t="s">
        <v>4535</v>
      </c>
      <c r="I1067" s="75">
        <v>0.85365853658536495</v>
      </c>
      <c r="J1067" s="74" t="s">
        <v>4310</v>
      </c>
      <c r="K1067" s="74" t="s">
        <v>899</v>
      </c>
      <c r="L1067" s="74" t="s">
        <v>9877</v>
      </c>
      <c r="M1067" s="74" t="s">
        <v>9878</v>
      </c>
      <c r="N1067" s="74" t="s">
        <v>1327</v>
      </c>
      <c r="O1067" s="74" t="s">
        <v>1327</v>
      </c>
      <c r="P1067" s="74" t="s">
        <v>8751</v>
      </c>
      <c r="Q1067" s="74" t="s">
        <v>8699</v>
      </c>
      <c r="R1067" s="74" t="s">
        <v>11436</v>
      </c>
    </row>
    <row r="1068" spans="1:18" s="55" customFormat="1" ht="14.5" x14ac:dyDescent="0.35">
      <c r="A1068" s="74" t="s">
        <v>6395</v>
      </c>
      <c r="B1068" s="74" t="s">
        <v>8</v>
      </c>
      <c r="C1068" s="74">
        <v>4403</v>
      </c>
      <c r="D1068" s="76" t="s">
        <v>2562</v>
      </c>
      <c r="E1068" s="74" t="s">
        <v>4962</v>
      </c>
      <c r="F1068" s="74">
        <v>5703</v>
      </c>
      <c r="G1068" s="77" t="s">
        <v>2598</v>
      </c>
      <c r="H1068" s="74" t="s">
        <v>3437</v>
      </c>
      <c r="I1068" s="75">
        <v>0.32947976878612706</v>
      </c>
      <c r="J1068" s="74"/>
      <c r="K1068" s="74"/>
      <c r="L1068" s="74"/>
      <c r="M1068" s="74"/>
      <c r="N1068" s="74"/>
      <c r="O1068" s="74"/>
      <c r="P1068" s="74"/>
      <c r="Q1068" s="74"/>
      <c r="R1068" s="74"/>
    </row>
    <row r="1069" spans="1:18" s="55" customFormat="1" ht="14.5" x14ac:dyDescent="0.35">
      <c r="A1069" s="74" t="s">
        <v>6234</v>
      </c>
      <c r="B1069" s="74" t="s">
        <v>6</v>
      </c>
      <c r="C1069" s="74">
        <v>79207</v>
      </c>
      <c r="D1069" s="76" t="s">
        <v>72</v>
      </c>
      <c r="E1069" s="74" t="s">
        <v>5251</v>
      </c>
      <c r="F1069" s="74">
        <v>78843</v>
      </c>
      <c r="G1069" s="77" t="s">
        <v>73</v>
      </c>
      <c r="H1069" s="74" t="s">
        <v>5251</v>
      </c>
      <c r="I1069" s="75">
        <v>0.1560846560846558</v>
      </c>
      <c r="J1069" s="74" t="s">
        <v>73</v>
      </c>
      <c r="K1069" s="74" t="s">
        <v>792</v>
      </c>
      <c r="L1069" s="74" t="s">
        <v>795</v>
      </c>
      <c r="M1069" s="74" t="s">
        <v>6824</v>
      </c>
      <c r="N1069" s="74" t="s">
        <v>793</v>
      </c>
      <c r="O1069" s="74" t="s">
        <v>794</v>
      </c>
      <c r="P1069" s="74" t="s">
        <v>8751</v>
      </c>
      <c r="Q1069" s="74" t="s">
        <v>8699</v>
      </c>
      <c r="R1069" s="74" t="s">
        <v>11399</v>
      </c>
    </row>
    <row r="1070" spans="1:18" s="55" customFormat="1" ht="14.5" x14ac:dyDescent="0.35">
      <c r="A1070" s="74" t="s">
        <v>6134</v>
      </c>
      <c r="B1070" s="74" t="s">
        <v>6</v>
      </c>
      <c r="C1070" s="74">
        <v>4289</v>
      </c>
      <c r="D1070" s="76" t="s">
        <v>2308</v>
      </c>
      <c r="E1070" s="74" t="s">
        <v>4889</v>
      </c>
      <c r="F1070" s="74">
        <v>78926</v>
      </c>
      <c r="G1070" s="77" t="s">
        <v>2310</v>
      </c>
      <c r="H1070" s="74" t="s">
        <v>4892</v>
      </c>
      <c r="I1070" s="75">
        <v>0.27193347193347173</v>
      </c>
      <c r="J1070" s="74" t="s">
        <v>2310</v>
      </c>
      <c r="K1070" s="74" t="s">
        <v>532</v>
      </c>
      <c r="L1070" s="74" t="s">
        <v>9879</v>
      </c>
      <c r="M1070" s="74" t="s">
        <v>9880</v>
      </c>
      <c r="N1070" s="74" t="s">
        <v>7280</v>
      </c>
      <c r="O1070" s="74" t="s">
        <v>7281</v>
      </c>
      <c r="P1070" s="74" t="s">
        <v>8725</v>
      </c>
      <c r="Q1070" s="74" t="s">
        <v>8699</v>
      </c>
      <c r="R1070" s="74" t="s">
        <v>11319</v>
      </c>
    </row>
    <row r="1071" spans="1:18" s="55" customFormat="1" ht="14.5" x14ac:dyDescent="0.35">
      <c r="A1071" s="74" t="s">
        <v>6396</v>
      </c>
      <c r="B1071" s="74" t="s">
        <v>8</v>
      </c>
      <c r="C1071" s="74">
        <v>4403</v>
      </c>
      <c r="D1071" s="76" t="s">
        <v>2562</v>
      </c>
      <c r="E1071" s="74" t="s">
        <v>4962</v>
      </c>
      <c r="F1071" s="74">
        <v>5704</v>
      </c>
      <c r="G1071" s="77" t="s">
        <v>2599</v>
      </c>
      <c r="H1071" s="74" t="s">
        <v>3438</v>
      </c>
      <c r="I1071" s="75">
        <v>0.84883720930232487</v>
      </c>
      <c r="J1071" s="74"/>
      <c r="K1071" s="74"/>
      <c r="L1071" s="74"/>
      <c r="M1071" s="74"/>
      <c r="N1071" s="74"/>
      <c r="O1071" s="74"/>
      <c r="P1071" s="74"/>
      <c r="Q1071" s="74"/>
      <c r="R1071" s="74"/>
    </row>
    <row r="1072" spans="1:18" s="55" customFormat="1" ht="14.5" x14ac:dyDescent="0.35">
      <c r="A1072" s="74" t="s">
        <v>6679</v>
      </c>
      <c r="B1072" s="74" t="s">
        <v>11</v>
      </c>
      <c r="C1072" s="74">
        <v>90048</v>
      </c>
      <c r="D1072" s="76" t="s">
        <v>5248</v>
      </c>
      <c r="E1072" s="74" t="s">
        <v>10533</v>
      </c>
      <c r="F1072" s="74">
        <v>90049</v>
      </c>
      <c r="G1072" s="77" t="s">
        <v>5249</v>
      </c>
      <c r="H1072" s="74" t="s">
        <v>4536</v>
      </c>
      <c r="I1072" s="75">
        <v>1</v>
      </c>
      <c r="J1072" s="74"/>
      <c r="K1072" s="74"/>
      <c r="L1072" s="74"/>
      <c r="M1072" s="74"/>
      <c r="N1072" s="74"/>
      <c r="O1072" s="74"/>
      <c r="P1072" s="74"/>
      <c r="Q1072" s="74"/>
      <c r="R1072" s="74"/>
    </row>
    <row r="1073" spans="1:18" s="55" customFormat="1" ht="14.5" x14ac:dyDescent="0.35">
      <c r="A1073" s="74" t="s">
        <v>6680</v>
      </c>
      <c r="B1073" s="74" t="s">
        <v>11</v>
      </c>
      <c r="C1073" s="74">
        <v>4493</v>
      </c>
      <c r="D1073" s="76" t="s">
        <v>1225</v>
      </c>
      <c r="E1073" s="74" t="s">
        <v>4537</v>
      </c>
      <c r="F1073" s="74">
        <v>6133</v>
      </c>
      <c r="G1073" s="77" t="s">
        <v>1226</v>
      </c>
      <c r="H1073" s="74" t="s">
        <v>4537</v>
      </c>
      <c r="I1073" s="75">
        <v>0.63253012048192703</v>
      </c>
      <c r="J1073" s="74"/>
      <c r="K1073" s="74"/>
      <c r="L1073" s="74"/>
      <c r="M1073" s="74"/>
      <c r="N1073" s="74"/>
      <c r="O1073" s="74"/>
      <c r="P1073" s="74"/>
      <c r="Q1073" s="74"/>
      <c r="R1073" s="74"/>
    </row>
    <row r="1074" spans="1:18" s="55" customFormat="1" ht="14.5" x14ac:dyDescent="0.35">
      <c r="A1074" s="74" t="s">
        <v>6678</v>
      </c>
      <c r="B1074" s="74" t="s">
        <v>11</v>
      </c>
      <c r="C1074" s="74">
        <v>4488</v>
      </c>
      <c r="D1074" s="76" t="s">
        <v>1222</v>
      </c>
      <c r="E1074" s="74" t="s">
        <v>1707</v>
      </c>
      <c r="F1074" s="74">
        <v>6127</v>
      </c>
      <c r="G1074" s="77" t="s">
        <v>1223</v>
      </c>
      <c r="H1074" s="74" t="s">
        <v>4935</v>
      </c>
      <c r="I1074" s="75">
        <v>0.72317596566523501</v>
      </c>
      <c r="J1074" s="74"/>
      <c r="K1074" s="74"/>
      <c r="L1074" s="74"/>
      <c r="M1074" s="74"/>
      <c r="N1074" s="74"/>
      <c r="O1074" s="74"/>
      <c r="P1074" s="74"/>
      <c r="Q1074" s="74"/>
      <c r="R1074" s="74"/>
    </row>
    <row r="1075" spans="1:18" s="55" customFormat="1" ht="14.5" x14ac:dyDescent="0.35">
      <c r="A1075" s="74" t="s">
        <v>5813</v>
      </c>
      <c r="B1075" s="74" t="s">
        <v>6</v>
      </c>
      <c r="C1075" s="74">
        <v>4246</v>
      </c>
      <c r="D1075" s="76" t="s">
        <v>3891</v>
      </c>
      <c r="E1075" s="74" t="s">
        <v>3531</v>
      </c>
      <c r="F1075" s="74">
        <v>5149</v>
      </c>
      <c r="G1075" s="77" t="s">
        <v>3898</v>
      </c>
      <c r="H1075" s="74" t="s">
        <v>3563</v>
      </c>
      <c r="I1075" s="75">
        <v>0.58256029684600996</v>
      </c>
      <c r="J1075" s="74" t="s">
        <v>3898</v>
      </c>
      <c r="K1075" s="74" t="s">
        <v>859</v>
      </c>
      <c r="L1075" s="74" t="s">
        <v>9881</v>
      </c>
      <c r="M1075" s="74" t="s">
        <v>9882</v>
      </c>
      <c r="N1075" s="74" t="s">
        <v>1327</v>
      </c>
      <c r="O1075" s="74" t="s">
        <v>1327</v>
      </c>
      <c r="P1075" s="74" t="s">
        <v>8723</v>
      </c>
      <c r="Q1075" s="74" t="s">
        <v>8699</v>
      </c>
      <c r="R1075" s="74" t="s">
        <v>10981</v>
      </c>
    </row>
    <row r="1076" spans="1:18" s="55" customFormat="1" ht="14.5" x14ac:dyDescent="0.35">
      <c r="A1076" s="74" t="s">
        <v>6206</v>
      </c>
      <c r="B1076" s="74" t="s">
        <v>6</v>
      </c>
      <c r="C1076" s="74">
        <v>90548</v>
      </c>
      <c r="D1076" s="76" t="s">
        <v>75</v>
      </c>
      <c r="E1076" s="74" t="s">
        <v>5237</v>
      </c>
      <c r="F1076" s="74">
        <v>91158</v>
      </c>
      <c r="G1076" s="77" t="s">
        <v>74</v>
      </c>
      <c r="H1076" s="74" t="s">
        <v>5238</v>
      </c>
      <c r="I1076" s="75">
        <v>0.3938547486033509</v>
      </c>
      <c r="J1076" s="74" t="s">
        <v>74</v>
      </c>
      <c r="K1076" s="74" t="s">
        <v>585</v>
      </c>
      <c r="L1076" s="74" t="s">
        <v>8891</v>
      </c>
      <c r="M1076" s="74" t="s">
        <v>8892</v>
      </c>
      <c r="N1076" s="74" t="s">
        <v>586</v>
      </c>
      <c r="O1076" s="74" t="s">
        <v>5351</v>
      </c>
      <c r="P1076" s="74" t="s">
        <v>8751</v>
      </c>
      <c r="Q1076" s="74" t="s">
        <v>8699</v>
      </c>
      <c r="R1076" s="74" t="s">
        <v>11335</v>
      </c>
    </row>
    <row r="1077" spans="1:18" s="55" customFormat="1" ht="14.5" x14ac:dyDescent="0.35">
      <c r="A1077" s="74" t="s">
        <v>6487</v>
      </c>
      <c r="B1077" s="74" t="s">
        <v>8</v>
      </c>
      <c r="C1077" s="74">
        <v>4407</v>
      </c>
      <c r="D1077" s="76" t="s">
        <v>2693</v>
      </c>
      <c r="E1077" s="74" t="s">
        <v>4170</v>
      </c>
      <c r="F1077" s="74">
        <v>5820</v>
      </c>
      <c r="G1077" s="77" t="s">
        <v>2703</v>
      </c>
      <c r="H1077" s="74" t="s">
        <v>4179</v>
      </c>
      <c r="I1077" s="75">
        <v>0.87441130298273129</v>
      </c>
      <c r="J1077" s="74"/>
      <c r="K1077" s="74"/>
      <c r="L1077" s="74"/>
      <c r="M1077" s="74"/>
      <c r="N1077" s="74"/>
      <c r="O1077" s="74"/>
      <c r="P1077" s="74"/>
      <c r="Q1077" s="74"/>
      <c r="R1077" s="74"/>
    </row>
    <row r="1078" spans="1:18" s="55" customFormat="1" ht="14.5" x14ac:dyDescent="0.35">
      <c r="A1078" s="74" t="s">
        <v>6397</v>
      </c>
      <c r="B1078" s="74" t="s">
        <v>8</v>
      </c>
      <c r="C1078" s="74">
        <v>4403</v>
      </c>
      <c r="D1078" s="76" t="s">
        <v>2562</v>
      </c>
      <c r="E1078" s="74" t="s">
        <v>4962</v>
      </c>
      <c r="F1078" s="74">
        <v>5705</v>
      </c>
      <c r="G1078" s="77" t="s">
        <v>2600</v>
      </c>
      <c r="H1078" s="74" t="s">
        <v>3439</v>
      </c>
      <c r="I1078" s="75">
        <v>0.9400921658986171</v>
      </c>
      <c r="J1078" s="74"/>
      <c r="K1078" s="74"/>
      <c r="L1078" s="74"/>
      <c r="M1078" s="74"/>
      <c r="N1078" s="74"/>
      <c r="O1078" s="74"/>
      <c r="P1078" s="74"/>
      <c r="Q1078" s="74"/>
      <c r="R1078" s="74"/>
    </row>
    <row r="1079" spans="1:18" s="55" customFormat="1" ht="14.5" x14ac:dyDescent="0.35">
      <c r="A1079" s="74" t="s">
        <v>5886</v>
      </c>
      <c r="B1079" s="74" t="s">
        <v>6</v>
      </c>
      <c r="C1079" s="74">
        <v>4259</v>
      </c>
      <c r="D1079" s="76" t="s">
        <v>3982</v>
      </c>
      <c r="E1079" s="74" t="s">
        <v>4462</v>
      </c>
      <c r="F1079" s="74">
        <v>5239</v>
      </c>
      <c r="G1079" s="77" t="s">
        <v>3988</v>
      </c>
      <c r="H1079" s="74" t="s">
        <v>4467</v>
      </c>
      <c r="I1079" s="75">
        <v>0</v>
      </c>
      <c r="J1079" s="74" t="s">
        <v>3988</v>
      </c>
      <c r="K1079" s="74" t="s">
        <v>921</v>
      </c>
      <c r="L1079" s="74" t="s">
        <v>9883</v>
      </c>
      <c r="M1079" s="74" t="s">
        <v>9884</v>
      </c>
      <c r="N1079" s="74" t="s">
        <v>7282</v>
      </c>
      <c r="O1079" s="74" t="s">
        <v>7236</v>
      </c>
      <c r="P1079" s="74" t="s">
        <v>8751</v>
      </c>
      <c r="Q1079" s="74" t="s">
        <v>8699</v>
      </c>
      <c r="R1079" s="74" t="s">
        <v>11065</v>
      </c>
    </row>
    <row r="1080" spans="1:18" s="55" customFormat="1" ht="14.5" x14ac:dyDescent="0.35">
      <c r="A1080" s="74" t="s">
        <v>5847</v>
      </c>
      <c r="B1080" s="74" t="s">
        <v>6</v>
      </c>
      <c r="C1080" s="74">
        <v>4253</v>
      </c>
      <c r="D1080" s="76" t="s">
        <v>3941</v>
      </c>
      <c r="E1080" s="74" t="s">
        <v>4538</v>
      </c>
      <c r="F1080" s="74">
        <v>5191</v>
      </c>
      <c r="G1080" s="77" t="s">
        <v>3942</v>
      </c>
      <c r="H1080" s="74" t="s">
        <v>4539</v>
      </c>
      <c r="I1080" s="75">
        <v>0.85714285714285654</v>
      </c>
      <c r="J1080" s="74" t="s">
        <v>3942</v>
      </c>
      <c r="K1080" s="74" t="s">
        <v>2491</v>
      </c>
      <c r="L1080" s="74" t="s">
        <v>9885</v>
      </c>
      <c r="M1080" s="74" t="s">
        <v>9886</v>
      </c>
      <c r="N1080" s="74" t="s">
        <v>2489</v>
      </c>
      <c r="O1080" s="74" t="s">
        <v>2490</v>
      </c>
      <c r="P1080" s="74" t="s">
        <v>8736</v>
      </c>
      <c r="Q1080" s="74" t="s">
        <v>8699</v>
      </c>
      <c r="R1080" s="74" t="s">
        <v>11020</v>
      </c>
    </row>
    <row r="1081" spans="1:18" s="55" customFormat="1" ht="14.5" x14ac:dyDescent="0.35">
      <c r="A1081" s="74" t="s">
        <v>6355</v>
      </c>
      <c r="B1081" s="74" t="s">
        <v>4211</v>
      </c>
      <c r="C1081" s="74">
        <v>88455</v>
      </c>
      <c r="D1081" s="76" t="s">
        <v>4447</v>
      </c>
      <c r="E1081" s="74" t="s">
        <v>1708</v>
      </c>
      <c r="F1081" s="74">
        <v>80099</v>
      </c>
      <c r="G1081" s="77" t="s">
        <v>4448</v>
      </c>
      <c r="H1081" s="74" t="s">
        <v>1708</v>
      </c>
      <c r="I1081" s="75">
        <v>0</v>
      </c>
      <c r="J1081" s="74"/>
      <c r="K1081" s="74"/>
      <c r="L1081" s="74"/>
      <c r="M1081" s="74"/>
      <c r="N1081" s="74"/>
      <c r="O1081" s="74"/>
      <c r="P1081" s="74"/>
      <c r="Q1081" s="74"/>
      <c r="R1081" s="74"/>
    </row>
    <row r="1082" spans="1:18" s="55" customFormat="1" ht="14.5" x14ac:dyDescent="0.35">
      <c r="A1082" s="74" t="s">
        <v>6331</v>
      </c>
      <c r="B1082" s="74" t="s">
        <v>4211</v>
      </c>
      <c r="C1082" s="74">
        <v>4392</v>
      </c>
      <c r="D1082" s="76" t="s">
        <v>4407</v>
      </c>
      <c r="E1082" s="74" t="s">
        <v>4582</v>
      </c>
      <c r="F1082" s="74">
        <v>5625</v>
      </c>
      <c r="G1082" s="77" t="s">
        <v>4410</v>
      </c>
      <c r="H1082" s="74" t="s">
        <v>4584</v>
      </c>
      <c r="I1082" s="75">
        <v>0.47321428571428548</v>
      </c>
      <c r="J1082" s="74" t="s">
        <v>4410</v>
      </c>
      <c r="K1082" s="74" t="s">
        <v>139</v>
      </c>
      <c r="L1082" s="74" t="s">
        <v>140</v>
      </c>
      <c r="M1082" s="74" t="s">
        <v>9887</v>
      </c>
      <c r="N1082" s="74" t="s">
        <v>134</v>
      </c>
      <c r="O1082" s="74" t="s">
        <v>7283</v>
      </c>
      <c r="P1082" s="74" t="s">
        <v>8727</v>
      </c>
      <c r="Q1082" s="74" t="s">
        <v>8699</v>
      </c>
      <c r="R1082" s="74" t="s">
        <v>11494</v>
      </c>
    </row>
    <row r="1083" spans="1:18" s="55" customFormat="1" ht="14.5" x14ac:dyDescent="0.35">
      <c r="A1083" s="74" t="s">
        <v>8659</v>
      </c>
      <c r="B1083" s="74" t="s">
        <v>7</v>
      </c>
      <c r="C1083" s="74">
        <v>79498</v>
      </c>
      <c r="D1083" s="76" t="s">
        <v>76</v>
      </c>
      <c r="E1083" s="74" t="s">
        <v>2771</v>
      </c>
      <c r="F1083" s="74">
        <v>85517</v>
      </c>
      <c r="G1083" s="77" t="s">
        <v>8397</v>
      </c>
      <c r="H1083" s="74" t="s">
        <v>8396</v>
      </c>
      <c r="I1083" s="75">
        <v>0.74270557029177631</v>
      </c>
      <c r="J1083" s="74" t="s">
        <v>8397</v>
      </c>
      <c r="K1083" s="74" t="s">
        <v>8538</v>
      </c>
      <c r="L1083" s="74" t="s">
        <v>9888</v>
      </c>
      <c r="M1083" s="74" t="s">
        <v>9889</v>
      </c>
      <c r="N1083" s="74" t="s">
        <v>8539</v>
      </c>
      <c r="O1083" s="74" t="s">
        <v>1327</v>
      </c>
      <c r="P1083" s="74" t="s">
        <v>8785</v>
      </c>
      <c r="Q1083" s="74" t="s">
        <v>8699</v>
      </c>
      <c r="R1083" s="74" t="s">
        <v>11483</v>
      </c>
    </row>
    <row r="1084" spans="1:18" s="55" customFormat="1" ht="14.5" x14ac:dyDescent="0.35">
      <c r="A1084" s="74" t="s">
        <v>8660</v>
      </c>
      <c r="B1084" s="74" t="s">
        <v>7</v>
      </c>
      <c r="C1084" s="74">
        <v>79498</v>
      </c>
      <c r="D1084" s="76" t="s">
        <v>76</v>
      </c>
      <c r="E1084" s="74" t="s">
        <v>2771</v>
      </c>
      <c r="F1084" s="74">
        <v>90194</v>
      </c>
      <c r="G1084" s="77" t="s">
        <v>8399</v>
      </c>
      <c r="H1084" s="74" t="s">
        <v>8398</v>
      </c>
      <c r="I1084" s="75">
        <v>0.4765625</v>
      </c>
      <c r="J1084" s="74" t="s">
        <v>8399</v>
      </c>
      <c r="K1084" s="74" t="s">
        <v>8540</v>
      </c>
      <c r="L1084" s="74" t="s">
        <v>9888</v>
      </c>
      <c r="M1084" s="74" t="s">
        <v>9889</v>
      </c>
      <c r="N1084" s="74" t="s">
        <v>1327</v>
      </c>
      <c r="O1084" s="74" t="s">
        <v>1327</v>
      </c>
      <c r="P1084" s="74" t="s">
        <v>8785</v>
      </c>
      <c r="Q1084" s="74" t="s">
        <v>8699</v>
      </c>
      <c r="R1084" s="74" t="s">
        <v>11483</v>
      </c>
    </row>
    <row r="1085" spans="1:18" s="55" customFormat="1" ht="14.5" x14ac:dyDescent="0.35">
      <c r="A1085" s="74" t="s">
        <v>6308</v>
      </c>
      <c r="B1085" s="74" t="s">
        <v>7</v>
      </c>
      <c r="C1085" s="74">
        <v>79498</v>
      </c>
      <c r="D1085" s="76" t="s">
        <v>76</v>
      </c>
      <c r="E1085" s="74" t="s">
        <v>2771</v>
      </c>
      <c r="F1085" s="74">
        <v>79510</v>
      </c>
      <c r="G1085" s="77" t="s">
        <v>4380</v>
      </c>
      <c r="H1085" s="74" t="s">
        <v>2771</v>
      </c>
      <c r="I1085" s="75">
        <v>0.67976424361493104</v>
      </c>
      <c r="J1085" s="74" t="s">
        <v>4380</v>
      </c>
      <c r="K1085" s="74" t="s">
        <v>109</v>
      </c>
      <c r="L1085" s="74" t="s">
        <v>9890</v>
      </c>
      <c r="M1085" s="74" t="s">
        <v>9891</v>
      </c>
      <c r="N1085" s="74" t="s">
        <v>1327</v>
      </c>
      <c r="O1085" s="74" t="s">
        <v>1327</v>
      </c>
      <c r="P1085" s="74" t="s">
        <v>8785</v>
      </c>
      <c r="Q1085" s="74" t="s">
        <v>8699</v>
      </c>
      <c r="R1085" s="74" t="s">
        <v>11484</v>
      </c>
    </row>
    <row r="1086" spans="1:18" s="55" customFormat="1" ht="14.5" x14ac:dyDescent="0.35">
      <c r="A1086" s="74" t="s">
        <v>6305</v>
      </c>
      <c r="B1086" s="74" t="s">
        <v>7</v>
      </c>
      <c r="C1086" s="74">
        <v>4381</v>
      </c>
      <c r="D1086" s="76" t="s">
        <v>4375</v>
      </c>
      <c r="E1086" s="74" t="s">
        <v>4199</v>
      </c>
      <c r="F1086" s="74">
        <v>5592</v>
      </c>
      <c r="G1086" s="77" t="s">
        <v>4376</v>
      </c>
      <c r="H1086" s="74" t="s">
        <v>4200</v>
      </c>
      <c r="I1086" s="75">
        <v>0.55899581589958081</v>
      </c>
      <c r="J1086" s="74" t="s">
        <v>4376</v>
      </c>
      <c r="K1086" s="74" t="s">
        <v>104</v>
      </c>
      <c r="L1086" s="74" t="s">
        <v>105</v>
      </c>
      <c r="M1086" s="74" t="s">
        <v>9892</v>
      </c>
      <c r="N1086" s="74" t="s">
        <v>1327</v>
      </c>
      <c r="O1086" s="74" t="s">
        <v>1327</v>
      </c>
      <c r="P1086" s="74" t="s">
        <v>8785</v>
      </c>
      <c r="Q1086" s="74" t="s">
        <v>8699</v>
      </c>
      <c r="R1086" s="74" t="s">
        <v>11480</v>
      </c>
    </row>
    <row r="1087" spans="1:18" s="55" customFormat="1" ht="14.5" x14ac:dyDescent="0.35">
      <c r="A1087" s="74" t="s">
        <v>5694</v>
      </c>
      <c r="B1087" s="74" t="s">
        <v>6</v>
      </c>
      <c r="C1087" s="74">
        <v>4240</v>
      </c>
      <c r="D1087" s="76" t="s">
        <v>3741</v>
      </c>
      <c r="E1087" s="74" t="s">
        <v>5144</v>
      </c>
      <c r="F1087" s="74">
        <v>5064</v>
      </c>
      <c r="G1087" s="77" t="s">
        <v>3764</v>
      </c>
      <c r="H1087" s="74" t="s">
        <v>5157</v>
      </c>
      <c r="I1087" s="75">
        <v>0.3570566948130271</v>
      </c>
      <c r="J1087" s="74" t="s">
        <v>3764</v>
      </c>
      <c r="K1087" s="74" t="s">
        <v>771</v>
      </c>
      <c r="L1087" s="74" t="s">
        <v>9893</v>
      </c>
      <c r="M1087" s="74" t="s">
        <v>9894</v>
      </c>
      <c r="N1087" s="74" t="s">
        <v>1327</v>
      </c>
      <c r="O1087" s="74" t="s">
        <v>1327</v>
      </c>
      <c r="P1087" s="74" t="s">
        <v>8758</v>
      </c>
      <c r="Q1087" s="74" t="s">
        <v>8699</v>
      </c>
      <c r="R1087" s="74" t="s">
        <v>10844</v>
      </c>
    </row>
    <row r="1088" spans="1:18" s="55" customFormat="1" ht="14.5" x14ac:dyDescent="0.35">
      <c r="A1088" s="74" t="s">
        <v>6304</v>
      </c>
      <c r="B1088" s="74" t="s">
        <v>7</v>
      </c>
      <c r="C1088" s="74">
        <v>4379</v>
      </c>
      <c r="D1088" s="76" t="s">
        <v>4373</v>
      </c>
      <c r="E1088" s="74" t="s">
        <v>4546</v>
      </c>
      <c r="F1088" s="74">
        <v>5589</v>
      </c>
      <c r="G1088" s="77" t="s">
        <v>4374</v>
      </c>
      <c r="H1088" s="74" t="s">
        <v>4548</v>
      </c>
      <c r="I1088" s="75">
        <v>0</v>
      </c>
      <c r="J1088" s="74" t="s">
        <v>4374</v>
      </c>
      <c r="K1088" s="74" t="s">
        <v>102</v>
      </c>
      <c r="L1088" s="74" t="s">
        <v>9895</v>
      </c>
      <c r="M1088" s="74" t="s">
        <v>9896</v>
      </c>
      <c r="N1088" s="74" t="s">
        <v>1327</v>
      </c>
      <c r="O1088" s="74" t="s">
        <v>1327</v>
      </c>
      <c r="P1088" s="74" t="s">
        <v>8799</v>
      </c>
      <c r="Q1088" s="74" t="s">
        <v>8699</v>
      </c>
      <c r="R1088" s="74" t="s">
        <v>11477</v>
      </c>
    </row>
    <row r="1089" spans="1:18" s="55" customFormat="1" ht="14.5" x14ac:dyDescent="0.35">
      <c r="A1089" s="74" t="s">
        <v>6716</v>
      </c>
      <c r="B1089" s="74" t="s">
        <v>12</v>
      </c>
      <c r="C1089" s="74">
        <v>4503</v>
      </c>
      <c r="D1089" s="76" t="s">
        <v>1267</v>
      </c>
      <c r="E1089" s="74" t="s">
        <v>4549</v>
      </c>
      <c r="F1089" s="74">
        <v>6181</v>
      </c>
      <c r="G1089" s="77" t="s">
        <v>1268</v>
      </c>
      <c r="H1089" s="74" t="s">
        <v>4550</v>
      </c>
      <c r="I1089" s="75">
        <v>0.848314606741572</v>
      </c>
      <c r="J1089" s="74"/>
      <c r="K1089" s="74"/>
      <c r="L1089" s="74"/>
      <c r="M1089" s="74"/>
      <c r="N1089" s="74"/>
      <c r="O1089" s="74"/>
      <c r="P1089" s="74"/>
      <c r="Q1089" s="74"/>
      <c r="R1089" s="74"/>
    </row>
    <row r="1090" spans="1:18" s="55" customFormat="1" ht="14.5" x14ac:dyDescent="0.35">
      <c r="A1090" s="74" t="s">
        <v>5929</v>
      </c>
      <c r="B1090" s="74" t="s">
        <v>6</v>
      </c>
      <c r="C1090" s="74">
        <v>4263</v>
      </c>
      <c r="D1090" s="76" t="s">
        <v>4029</v>
      </c>
      <c r="E1090" s="74" t="s">
        <v>4947</v>
      </c>
      <c r="F1090" s="74">
        <v>5287</v>
      </c>
      <c r="G1090" s="77" t="s">
        <v>4035</v>
      </c>
      <c r="H1090" s="74" t="s">
        <v>3363</v>
      </c>
      <c r="I1090" s="75">
        <v>0.9360946745562122</v>
      </c>
      <c r="J1090" s="74" t="s">
        <v>4035</v>
      </c>
      <c r="K1090" s="74" t="s">
        <v>359</v>
      </c>
      <c r="L1090" s="74" t="s">
        <v>9897</v>
      </c>
      <c r="M1090" s="74" t="s">
        <v>9898</v>
      </c>
      <c r="N1090" s="74" t="s">
        <v>1327</v>
      </c>
      <c r="O1090" s="74" t="s">
        <v>1327</v>
      </c>
      <c r="P1090" s="74" t="s">
        <v>8751</v>
      </c>
      <c r="Q1090" s="74" t="s">
        <v>8699</v>
      </c>
      <c r="R1090" s="74" t="s">
        <v>11114</v>
      </c>
    </row>
    <row r="1091" spans="1:18" s="55" customFormat="1" ht="14.5" x14ac:dyDescent="0.35">
      <c r="A1091" s="74" t="s">
        <v>6053</v>
      </c>
      <c r="B1091" s="74" t="s">
        <v>6</v>
      </c>
      <c r="C1091" s="74">
        <v>4280</v>
      </c>
      <c r="D1091" s="76" t="s">
        <v>2212</v>
      </c>
      <c r="E1091" s="74" t="s">
        <v>4898</v>
      </c>
      <c r="F1091" s="74">
        <v>5389</v>
      </c>
      <c r="G1091" s="77" t="s">
        <v>2222</v>
      </c>
      <c r="H1091" s="74" t="s">
        <v>5164</v>
      </c>
      <c r="I1091" s="75">
        <v>0.89135254988913504</v>
      </c>
      <c r="J1091" s="74" t="s">
        <v>2222</v>
      </c>
      <c r="K1091" s="74" t="s">
        <v>1422</v>
      </c>
      <c r="L1091" s="74" t="s">
        <v>8877</v>
      </c>
      <c r="M1091" s="74" t="s">
        <v>8878</v>
      </c>
      <c r="N1091" s="74" t="s">
        <v>1423</v>
      </c>
      <c r="O1091" s="74" t="s">
        <v>1424</v>
      </c>
      <c r="P1091" s="74" t="s">
        <v>8751</v>
      </c>
      <c r="Q1091" s="74" t="s">
        <v>8699</v>
      </c>
      <c r="R1091" s="74" t="s">
        <v>11235</v>
      </c>
    </row>
    <row r="1092" spans="1:18" s="55" customFormat="1" ht="14.5" x14ac:dyDescent="0.35">
      <c r="A1092" s="74" t="s">
        <v>8661</v>
      </c>
      <c r="B1092" s="74" t="s">
        <v>6</v>
      </c>
      <c r="C1092" s="74">
        <v>4262</v>
      </c>
      <c r="D1092" s="76" t="s">
        <v>4024</v>
      </c>
      <c r="E1092" s="74" t="s">
        <v>2811</v>
      </c>
      <c r="F1092" s="74">
        <v>6021</v>
      </c>
      <c r="G1092" s="77" t="s">
        <v>8406</v>
      </c>
      <c r="H1092" s="74" t="s">
        <v>8405</v>
      </c>
      <c r="I1092" s="75">
        <v>0</v>
      </c>
      <c r="J1092" s="74" t="s">
        <v>8406</v>
      </c>
      <c r="K1092" s="74" t="s">
        <v>8541</v>
      </c>
      <c r="L1092" s="74" t="s">
        <v>9899</v>
      </c>
      <c r="M1092" s="74" t="s">
        <v>9900</v>
      </c>
      <c r="N1092" s="74" t="s">
        <v>8542</v>
      </c>
      <c r="O1092" s="74" t="s">
        <v>1327</v>
      </c>
      <c r="P1092" s="74" t="s">
        <v>8751</v>
      </c>
      <c r="Q1092" s="74" t="s">
        <v>8699</v>
      </c>
      <c r="R1092" s="74" t="s">
        <v>11106</v>
      </c>
    </row>
    <row r="1093" spans="1:18" s="55" customFormat="1" ht="14.5" x14ac:dyDescent="0.35">
      <c r="A1093" s="74" t="s">
        <v>6344</v>
      </c>
      <c r="B1093" s="74" t="s">
        <v>4211</v>
      </c>
      <c r="C1093" s="74">
        <v>4396</v>
      </c>
      <c r="D1093" s="76" t="s">
        <v>4424</v>
      </c>
      <c r="E1093" s="74" t="s">
        <v>10529</v>
      </c>
      <c r="F1093" s="74">
        <v>5644</v>
      </c>
      <c r="G1093" s="77" t="s">
        <v>4427</v>
      </c>
      <c r="H1093" s="74" t="s">
        <v>4487</v>
      </c>
      <c r="I1093" s="75">
        <v>0</v>
      </c>
      <c r="J1093" s="74" t="s">
        <v>4427</v>
      </c>
      <c r="K1093" s="74" t="s">
        <v>158</v>
      </c>
      <c r="L1093" s="74" t="s">
        <v>157</v>
      </c>
      <c r="M1093" s="74" t="s">
        <v>9677</v>
      </c>
      <c r="N1093" s="74" t="s">
        <v>1327</v>
      </c>
      <c r="O1093" s="74" t="s">
        <v>1327</v>
      </c>
      <c r="P1093" s="74" t="s">
        <v>8731</v>
      </c>
      <c r="Q1093" s="74" t="s">
        <v>8699</v>
      </c>
      <c r="R1093" s="74" t="s">
        <v>11498</v>
      </c>
    </row>
    <row r="1094" spans="1:18" s="55" customFormat="1" ht="14.5" x14ac:dyDescent="0.35">
      <c r="A1094" s="74" t="s">
        <v>5904</v>
      </c>
      <c r="B1094" s="74" t="s">
        <v>6</v>
      </c>
      <c r="C1094" s="74">
        <v>4260</v>
      </c>
      <c r="D1094" s="76" t="s">
        <v>3993</v>
      </c>
      <c r="E1094" s="74" t="s">
        <v>5031</v>
      </c>
      <c r="F1094" s="74">
        <v>5258</v>
      </c>
      <c r="G1094" s="77" t="s">
        <v>4007</v>
      </c>
      <c r="H1094" s="74" t="s">
        <v>5042</v>
      </c>
      <c r="I1094" s="75">
        <v>0</v>
      </c>
      <c r="J1094" s="74" t="s">
        <v>4007</v>
      </c>
      <c r="K1094" s="74" t="s">
        <v>949</v>
      </c>
      <c r="L1094" s="74" t="s">
        <v>950</v>
      </c>
      <c r="M1094" s="74" t="s">
        <v>9901</v>
      </c>
      <c r="N1094" s="74" t="s">
        <v>7284</v>
      </c>
      <c r="O1094" s="74" t="s">
        <v>7285</v>
      </c>
      <c r="P1094" s="74" t="s">
        <v>8751</v>
      </c>
      <c r="Q1094" s="74" t="s">
        <v>8699</v>
      </c>
      <c r="R1094" s="74" t="s">
        <v>11084</v>
      </c>
    </row>
    <row r="1095" spans="1:18" s="55" customFormat="1" ht="14.5" x14ac:dyDescent="0.35">
      <c r="A1095" s="74" t="s">
        <v>6103</v>
      </c>
      <c r="B1095" s="74" t="s">
        <v>6</v>
      </c>
      <c r="C1095" s="74">
        <v>4285</v>
      </c>
      <c r="D1095" s="76" t="s">
        <v>2274</v>
      </c>
      <c r="E1095" s="74" t="s">
        <v>4554</v>
      </c>
      <c r="F1095" s="74">
        <v>5430</v>
      </c>
      <c r="G1095" s="77" t="s">
        <v>2279</v>
      </c>
      <c r="H1095" s="74" t="s">
        <v>4560</v>
      </c>
      <c r="I1095" s="75">
        <v>0.58098360655737602</v>
      </c>
      <c r="J1095" s="74" t="s">
        <v>2279</v>
      </c>
      <c r="K1095" s="74" t="s">
        <v>1504</v>
      </c>
      <c r="L1095" s="74" t="s">
        <v>1505</v>
      </c>
      <c r="M1095" s="74" t="s">
        <v>9902</v>
      </c>
      <c r="N1095" s="74" t="s">
        <v>1506</v>
      </c>
      <c r="O1095" s="74" t="s">
        <v>1507</v>
      </c>
      <c r="P1095" s="74" t="s">
        <v>8751</v>
      </c>
      <c r="Q1095" s="74" t="s">
        <v>8699</v>
      </c>
      <c r="R1095" s="74" t="s">
        <v>11286</v>
      </c>
    </row>
    <row r="1096" spans="1:18" s="55" customFormat="1" ht="14.5" x14ac:dyDescent="0.35">
      <c r="A1096" s="74" t="s">
        <v>7672</v>
      </c>
      <c r="B1096" s="74" t="s">
        <v>5</v>
      </c>
      <c r="C1096" s="74">
        <v>4230</v>
      </c>
      <c r="D1096" s="76" t="s">
        <v>3576</v>
      </c>
      <c r="E1096" s="74" t="s">
        <v>4551</v>
      </c>
      <c r="F1096" s="74">
        <v>4906</v>
      </c>
      <c r="G1096" s="77" t="s">
        <v>3577</v>
      </c>
      <c r="H1096" s="74" t="s">
        <v>7543</v>
      </c>
      <c r="I1096" s="75">
        <v>0.29381443298969062</v>
      </c>
      <c r="J1096" s="74" t="s">
        <v>3577</v>
      </c>
      <c r="K1096" s="74" t="s">
        <v>7286</v>
      </c>
      <c r="L1096" s="74" t="s">
        <v>3271</v>
      </c>
      <c r="M1096" s="74" t="s">
        <v>9409</v>
      </c>
      <c r="N1096" s="74" t="s">
        <v>1327</v>
      </c>
      <c r="O1096" s="74" t="s">
        <v>1327</v>
      </c>
      <c r="P1096" s="74" t="s">
        <v>8742</v>
      </c>
      <c r="Q1096" s="74" t="s">
        <v>8699</v>
      </c>
      <c r="R1096" s="74" t="s">
        <v>10669</v>
      </c>
    </row>
    <row r="1097" spans="1:18" s="55" customFormat="1" ht="14.5" x14ac:dyDescent="0.35">
      <c r="A1097" s="74" t="s">
        <v>7713</v>
      </c>
      <c r="B1097" s="74" t="s">
        <v>8</v>
      </c>
      <c r="C1097" s="74">
        <v>4403</v>
      </c>
      <c r="D1097" s="76" t="s">
        <v>2562</v>
      </c>
      <c r="E1097" s="74" t="s">
        <v>4962</v>
      </c>
      <c r="F1097" s="74">
        <v>92239</v>
      </c>
      <c r="G1097" s="77" t="s">
        <v>7638</v>
      </c>
      <c r="H1097" s="74" t="s">
        <v>7582</v>
      </c>
      <c r="I1097" s="75">
        <v>0.79158316633266468</v>
      </c>
      <c r="J1097" s="74"/>
      <c r="K1097" s="74"/>
      <c r="L1097" s="74"/>
      <c r="M1097" s="74"/>
      <c r="N1097" s="74"/>
      <c r="O1097" s="74"/>
      <c r="P1097" s="74"/>
      <c r="Q1097" s="74"/>
      <c r="R1097" s="74"/>
    </row>
    <row r="1098" spans="1:18" s="55" customFormat="1" ht="14.5" x14ac:dyDescent="0.35">
      <c r="A1098" s="74" t="s">
        <v>5889</v>
      </c>
      <c r="B1098" s="74" t="s">
        <v>6</v>
      </c>
      <c r="C1098" s="74">
        <v>4259</v>
      </c>
      <c r="D1098" s="76" t="s">
        <v>3982</v>
      </c>
      <c r="E1098" s="74" t="s">
        <v>4462</v>
      </c>
      <c r="F1098" s="74">
        <v>78934</v>
      </c>
      <c r="G1098" s="77" t="s">
        <v>3991</v>
      </c>
      <c r="H1098" s="74" t="s">
        <v>4468</v>
      </c>
      <c r="I1098" s="75">
        <v>0.88539042821158653</v>
      </c>
      <c r="J1098" s="74" t="s">
        <v>3991</v>
      </c>
      <c r="K1098" s="74" t="s">
        <v>923</v>
      </c>
      <c r="L1098" s="74" t="s">
        <v>2548</v>
      </c>
      <c r="M1098" s="74" t="s">
        <v>8881</v>
      </c>
      <c r="N1098" s="74" t="s">
        <v>7067</v>
      </c>
      <c r="O1098" s="74" t="s">
        <v>7287</v>
      </c>
      <c r="P1098" s="74" t="s">
        <v>8751</v>
      </c>
      <c r="Q1098" s="74" t="s">
        <v>8699</v>
      </c>
      <c r="R1098" s="74" t="s">
        <v>11060</v>
      </c>
    </row>
    <row r="1099" spans="1:18" s="55" customFormat="1" ht="14.5" x14ac:dyDescent="0.35">
      <c r="A1099" s="74" t="s">
        <v>5844</v>
      </c>
      <c r="B1099" s="74" t="s">
        <v>6</v>
      </c>
      <c r="C1099" s="74">
        <v>4251</v>
      </c>
      <c r="D1099" s="76" t="s">
        <v>3936</v>
      </c>
      <c r="E1099" s="74" t="s">
        <v>4552</v>
      </c>
      <c r="F1099" s="74">
        <v>5189</v>
      </c>
      <c r="G1099" s="77" t="s">
        <v>3937</v>
      </c>
      <c r="H1099" s="74" t="s">
        <v>3217</v>
      </c>
      <c r="I1099" s="75">
        <v>0.71527777777777679</v>
      </c>
      <c r="J1099" s="74" t="s">
        <v>3937</v>
      </c>
      <c r="K1099" s="74" t="s">
        <v>2484</v>
      </c>
      <c r="L1099" s="74" t="s">
        <v>9903</v>
      </c>
      <c r="M1099" s="74" t="s">
        <v>9904</v>
      </c>
      <c r="N1099" s="74" t="s">
        <v>2485</v>
      </c>
      <c r="O1099" s="74" t="s">
        <v>1327</v>
      </c>
      <c r="P1099" s="74" t="s">
        <v>8743</v>
      </c>
      <c r="Q1099" s="74" t="s">
        <v>8699</v>
      </c>
      <c r="R1099" s="74" t="s">
        <v>11017</v>
      </c>
    </row>
    <row r="1100" spans="1:18" s="55" customFormat="1" ht="14.5" x14ac:dyDescent="0.35">
      <c r="A1100" s="74" t="s">
        <v>6144</v>
      </c>
      <c r="B1100" s="74" t="s">
        <v>6</v>
      </c>
      <c r="C1100" s="74">
        <v>81228</v>
      </c>
      <c r="D1100" s="76" t="s">
        <v>2327</v>
      </c>
      <c r="E1100" s="74" t="s">
        <v>3313</v>
      </c>
      <c r="F1100" s="74">
        <v>81229</v>
      </c>
      <c r="G1100" s="77" t="s">
        <v>2328</v>
      </c>
      <c r="H1100" s="74" t="s">
        <v>3313</v>
      </c>
      <c r="I1100" s="75">
        <v>0.64628820960698596</v>
      </c>
      <c r="J1100" s="74"/>
      <c r="K1100" s="74"/>
      <c r="L1100" s="74"/>
      <c r="M1100" s="74"/>
      <c r="N1100" s="74"/>
      <c r="O1100" s="74"/>
      <c r="P1100" s="74"/>
      <c r="Q1100" s="74"/>
      <c r="R1100" s="74"/>
    </row>
    <row r="1101" spans="1:18" s="55" customFormat="1" ht="14.5" x14ac:dyDescent="0.35">
      <c r="A1101" s="74" t="s">
        <v>5463</v>
      </c>
      <c r="B1101" s="74" t="s">
        <v>2</v>
      </c>
      <c r="C1101" s="74">
        <v>4192</v>
      </c>
      <c r="D1101" s="76" t="s">
        <v>1863</v>
      </c>
      <c r="E1101" s="74" t="s">
        <v>4637</v>
      </c>
      <c r="F1101" s="74">
        <v>4817</v>
      </c>
      <c r="G1101" s="77" t="s">
        <v>1874</v>
      </c>
      <c r="H1101" s="74" t="s">
        <v>4646</v>
      </c>
      <c r="I1101" s="75">
        <v>0.4911894273127746</v>
      </c>
      <c r="J1101" s="74" t="s">
        <v>1874</v>
      </c>
      <c r="K1101" s="74" t="s">
        <v>3083</v>
      </c>
      <c r="L1101" s="74" t="s">
        <v>9905</v>
      </c>
      <c r="M1101" s="74" t="s">
        <v>9906</v>
      </c>
      <c r="N1101" s="74" t="s">
        <v>1327</v>
      </c>
      <c r="O1101" s="74" t="s">
        <v>1327</v>
      </c>
      <c r="P1101" s="74" t="s">
        <v>8719</v>
      </c>
      <c r="Q1101" s="74" t="s">
        <v>8699</v>
      </c>
      <c r="R1101" s="74" t="s">
        <v>10631</v>
      </c>
    </row>
    <row r="1102" spans="1:18" s="55" customFormat="1" ht="14.5" x14ac:dyDescent="0.35">
      <c r="A1102" s="74" t="s">
        <v>6329</v>
      </c>
      <c r="B1102" s="74" t="s">
        <v>4211</v>
      </c>
      <c r="C1102" s="74">
        <v>4392</v>
      </c>
      <c r="D1102" s="76" t="s">
        <v>4407</v>
      </c>
      <c r="E1102" s="74" t="s">
        <v>4582</v>
      </c>
      <c r="F1102" s="74">
        <v>6053</v>
      </c>
      <c r="G1102" s="77" t="s">
        <v>4408</v>
      </c>
      <c r="H1102" s="74" t="s">
        <v>4585</v>
      </c>
      <c r="I1102" s="75">
        <v>0.59615384615384615</v>
      </c>
      <c r="J1102" s="74" t="s">
        <v>4408</v>
      </c>
      <c r="K1102" s="74" t="s">
        <v>135</v>
      </c>
      <c r="L1102" s="74" t="s">
        <v>9907</v>
      </c>
      <c r="M1102" s="74" t="s">
        <v>9908</v>
      </c>
      <c r="N1102" s="74" t="s">
        <v>134</v>
      </c>
      <c r="O1102" s="74" t="s">
        <v>7288</v>
      </c>
      <c r="P1102" s="74" t="s">
        <v>10565</v>
      </c>
      <c r="Q1102" s="74" t="s">
        <v>8699</v>
      </c>
      <c r="R1102" s="74" t="s">
        <v>11492</v>
      </c>
    </row>
    <row r="1103" spans="1:18" s="55" customFormat="1" ht="14.5" x14ac:dyDescent="0.35">
      <c r="A1103" s="74" t="s">
        <v>6126</v>
      </c>
      <c r="B1103" s="74" t="s">
        <v>6</v>
      </c>
      <c r="C1103" s="74">
        <v>4287</v>
      </c>
      <c r="D1103" s="76" t="s">
        <v>2300</v>
      </c>
      <c r="E1103" s="74" t="s">
        <v>1719</v>
      </c>
      <c r="F1103" s="74">
        <v>5448</v>
      </c>
      <c r="G1103" s="77" t="s">
        <v>77</v>
      </c>
      <c r="H1103" s="74" t="s">
        <v>5283</v>
      </c>
      <c r="I1103" s="75">
        <v>0.28120184899845901</v>
      </c>
      <c r="J1103" s="74" t="s">
        <v>77</v>
      </c>
      <c r="K1103" s="74" t="s">
        <v>520</v>
      </c>
      <c r="L1103" s="74" t="s">
        <v>521</v>
      </c>
      <c r="M1103" s="74" t="s">
        <v>9909</v>
      </c>
      <c r="N1103" s="74" t="s">
        <v>1327</v>
      </c>
      <c r="O1103" s="74" t="s">
        <v>1327</v>
      </c>
      <c r="P1103" s="74" t="s">
        <v>8751</v>
      </c>
      <c r="Q1103" s="74" t="s">
        <v>8699</v>
      </c>
      <c r="R1103" s="74" t="s">
        <v>11312</v>
      </c>
    </row>
    <row r="1104" spans="1:18" s="55" customFormat="1" ht="14.5" x14ac:dyDescent="0.35">
      <c r="A1104" s="74" t="s">
        <v>5839</v>
      </c>
      <c r="B1104" s="74" t="s">
        <v>6</v>
      </c>
      <c r="C1104" s="74">
        <v>4246</v>
      </c>
      <c r="D1104" s="76" t="s">
        <v>3891</v>
      </c>
      <c r="E1104" s="74" t="s">
        <v>3531</v>
      </c>
      <c r="F1104" s="74">
        <v>5163</v>
      </c>
      <c r="G1104" s="77" t="s">
        <v>3925</v>
      </c>
      <c r="H1104" s="74" t="s">
        <v>3564</v>
      </c>
      <c r="I1104" s="75">
        <v>0.1276686592655841</v>
      </c>
      <c r="J1104" s="74" t="s">
        <v>3925</v>
      </c>
      <c r="K1104" s="74" t="s">
        <v>878</v>
      </c>
      <c r="L1104" s="74" t="s">
        <v>9910</v>
      </c>
      <c r="M1104" s="74" t="s">
        <v>9911</v>
      </c>
      <c r="N1104" s="74" t="s">
        <v>7289</v>
      </c>
      <c r="O1104" s="74" t="s">
        <v>7290</v>
      </c>
      <c r="P1104" s="74" t="s">
        <v>8723</v>
      </c>
      <c r="Q1104" s="74" t="s">
        <v>8699</v>
      </c>
      <c r="R1104" s="74" t="s">
        <v>11009</v>
      </c>
    </row>
    <row r="1105" spans="1:18" s="55" customFormat="1" ht="14.5" x14ac:dyDescent="0.35">
      <c r="A1105" s="74" t="s">
        <v>5817</v>
      </c>
      <c r="B1105" s="74" t="s">
        <v>6</v>
      </c>
      <c r="C1105" s="74">
        <v>4246</v>
      </c>
      <c r="D1105" s="76" t="s">
        <v>3891</v>
      </c>
      <c r="E1105" s="74" t="s">
        <v>3531</v>
      </c>
      <c r="F1105" s="74">
        <v>5153</v>
      </c>
      <c r="G1105" s="77" t="s">
        <v>3902</v>
      </c>
      <c r="H1105" s="74" t="s">
        <v>3565</v>
      </c>
      <c r="I1105" s="75">
        <v>0.47745901639344202</v>
      </c>
      <c r="J1105" s="74" t="s">
        <v>3902</v>
      </c>
      <c r="K1105" s="74" t="s">
        <v>863</v>
      </c>
      <c r="L1105" s="74" t="s">
        <v>9912</v>
      </c>
      <c r="M1105" s="74" t="s">
        <v>9913</v>
      </c>
      <c r="N1105" s="74" t="s">
        <v>7291</v>
      </c>
      <c r="O1105" s="74" t="s">
        <v>7292</v>
      </c>
      <c r="P1105" s="74" t="s">
        <v>8723</v>
      </c>
      <c r="Q1105" s="74" t="s">
        <v>8699</v>
      </c>
      <c r="R1105" s="74" t="s">
        <v>10985</v>
      </c>
    </row>
    <row r="1106" spans="1:18" s="55" customFormat="1" ht="14.5" x14ac:dyDescent="0.35">
      <c r="A1106" s="74" t="s">
        <v>5905</v>
      </c>
      <c r="B1106" s="74" t="s">
        <v>6</v>
      </c>
      <c r="C1106" s="74">
        <v>4260</v>
      </c>
      <c r="D1106" s="76" t="s">
        <v>3993</v>
      </c>
      <c r="E1106" s="74" t="s">
        <v>5031</v>
      </c>
      <c r="F1106" s="74">
        <v>5259</v>
      </c>
      <c r="G1106" s="77" t="s">
        <v>4008</v>
      </c>
      <c r="H1106" s="74" t="s">
        <v>5043</v>
      </c>
      <c r="I1106" s="75">
        <v>0</v>
      </c>
      <c r="J1106" s="74" t="s">
        <v>4008</v>
      </c>
      <c r="K1106" s="74" t="s">
        <v>951</v>
      </c>
      <c r="L1106" s="74" t="s">
        <v>952</v>
      </c>
      <c r="M1106" s="74" t="s">
        <v>9914</v>
      </c>
      <c r="N1106" s="74" t="s">
        <v>7293</v>
      </c>
      <c r="O1106" s="74" t="s">
        <v>7294</v>
      </c>
      <c r="P1106" s="74" t="s">
        <v>8751</v>
      </c>
      <c r="Q1106" s="74" t="s">
        <v>8699</v>
      </c>
      <c r="R1106" s="74" t="s">
        <v>11085</v>
      </c>
    </row>
    <row r="1107" spans="1:18" s="55" customFormat="1" ht="14.5" x14ac:dyDescent="0.35">
      <c r="A1107" s="74" t="s">
        <v>5732</v>
      </c>
      <c r="B1107" s="74" t="s">
        <v>6</v>
      </c>
      <c r="C1107" s="74">
        <v>4241</v>
      </c>
      <c r="D1107" s="76" t="s">
        <v>3782</v>
      </c>
      <c r="E1107" s="74" t="s">
        <v>2833</v>
      </c>
      <c r="F1107" s="74">
        <v>79729</v>
      </c>
      <c r="G1107" s="77" t="s">
        <v>3806</v>
      </c>
      <c r="H1107" s="74" t="s">
        <v>2853</v>
      </c>
      <c r="I1107" s="75">
        <v>0.24968152866241983</v>
      </c>
      <c r="J1107" s="74" t="s">
        <v>3806</v>
      </c>
      <c r="K1107" s="74" t="s">
        <v>2057</v>
      </c>
      <c r="L1107" s="74" t="s">
        <v>9915</v>
      </c>
      <c r="M1107" s="74" t="s">
        <v>9916</v>
      </c>
      <c r="N1107" s="74" t="s">
        <v>2058</v>
      </c>
      <c r="O1107" s="74" t="s">
        <v>2059</v>
      </c>
      <c r="P1107" s="74" t="s">
        <v>8751</v>
      </c>
      <c r="Q1107" s="74" t="s">
        <v>8699</v>
      </c>
      <c r="R1107" s="74" t="s">
        <v>10887</v>
      </c>
    </row>
    <row r="1108" spans="1:18" s="55" customFormat="1" ht="14.5" x14ac:dyDescent="0.35">
      <c r="A1108" s="74" t="s">
        <v>5791</v>
      </c>
      <c r="B1108" s="74" t="s">
        <v>6</v>
      </c>
      <c r="C1108" s="74">
        <v>4243</v>
      </c>
      <c r="D1108" s="76" t="s">
        <v>3857</v>
      </c>
      <c r="E1108" s="74" t="s">
        <v>4120</v>
      </c>
      <c r="F1108" s="74">
        <v>89604</v>
      </c>
      <c r="G1108" s="77" t="s">
        <v>3871</v>
      </c>
      <c r="H1108" s="74" t="s">
        <v>4768</v>
      </c>
      <c r="I1108" s="75">
        <v>0.3091891891891882</v>
      </c>
      <c r="J1108" s="74" t="s">
        <v>3871</v>
      </c>
      <c r="K1108" s="74" t="s">
        <v>825</v>
      </c>
      <c r="L1108" s="74" t="s">
        <v>9917</v>
      </c>
      <c r="M1108" s="74" t="s">
        <v>9918</v>
      </c>
      <c r="N1108" s="74" t="s">
        <v>1327</v>
      </c>
      <c r="O1108" s="74" t="s">
        <v>1327</v>
      </c>
      <c r="P1108" s="74" t="s">
        <v>8772</v>
      </c>
      <c r="Q1108" s="74" t="s">
        <v>8699</v>
      </c>
      <c r="R1108" s="74" t="s">
        <v>10955</v>
      </c>
    </row>
    <row r="1109" spans="1:18" s="55" customFormat="1" ht="14.5" x14ac:dyDescent="0.35">
      <c r="A1109" s="74" t="s">
        <v>8662</v>
      </c>
      <c r="B1109" s="74" t="s">
        <v>6</v>
      </c>
      <c r="C1109" s="74">
        <v>80214</v>
      </c>
      <c r="D1109" s="76" t="s">
        <v>2353</v>
      </c>
      <c r="E1109" s="74" t="s">
        <v>5008</v>
      </c>
      <c r="F1109" s="74">
        <v>93028</v>
      </c>
      <c r="G1109" s="77" t="s">
        <v>8455</v>
      </c>
      <c r="H1109" s="74" t="s">
        <v>4768</v>
      </c>
      <c r="I1109" s="75">
        <v>1</v>
      </c>
      <c r="J1109" s="74"/>
      <c r="K1109" s="74"/>
      <c r="L1109" s="74"/>
      <c r="M1109" s="74"/>
      <c r="N1109" s="74"/>
      <c r="O1109" s="74"/>
      <c r="P1109" s="74"/>
      <c r="Q1109" s="74"/>
      <c r="R1109" s="74"/>
    </row>
    <row r="1110" spans="1:18" s="55" customFormat="1" ht="14.5" x14ac:dyDescent="0.35">
      <c r="A1110" s="74" t="s">
        <v>5906</v>
      </c>
      <c r="B1110" s="74" t="s">
        <v>6</v>
      </c>
      <c r="C1110" s="74">
        <v>4260</v>
      </c>
      <c r="D1110" s="76" t="s">
        <v>3993</v>
      </c>
      <c r="E1110" s="74" t="s">
        <v>5031</v>
      </c>
      <c r="F1110" s="74">
        <v>5260</v>
      </c>
      <c r="G1110" s="77" t="s">
        <v>4009</v>
      </c>
      <c r="H1110" s="74" t="s">
        <v>4456</v>
      </c>
      <c r="I1110" s="75">
        <v>0</v>
      </c>
      <c r="J1110" s="74" t="s">
        <v>4009</v>
      </c>
      <c r="K1110" s="74" t="s">
        <v>953</v>
      </c>
      <c r="L1110" s="74" t="s">
        <v>9919</v>
      </c>
      <c r="M1110" s="74" t="s">
        <v>9920</v>
      </c>
      <c r="N1110" s="74" t="s">
        <v>954</v>
      </c>
      <c r="O1110" s="74" t="s">
        <v>955</v>
      </c>
      <c r="P1110" s="74" t="s">
        <v>8751</v>
      </c>
      <c r="Q1110" s="74" t="s">
        <v>8699</v>
      </c>
      <c r="R1110" s="74" t="s">
        <v>11086</v>
      </c>
    </row>
    <row r="1111" spans="1:18" s="55" customFormat="1" ht="14.5" x14ac:dyDescent="0.35">
      <c r="A1111" s="74" t="s">
        <v>7978</v>
      </c>
      <c r="B1111" s="74" t="s">
        <v>11</v>
      </c>
      <c r="C1111" s="74">
        <v>4469</v>
      </c>
      <c r="D1111" s="76" t="s">
        <v>1182</v>
      </c>
      <c r="E1111" s="74" t="s">
        <v>5028</v>
      </c>
      <c r="F1111" s="74">
        <v>6094</v>
      </c>
      <c r="G1111" s="77" t="s">
        <v>7899</v>
      </c>
      <c r="H1111" s="74" t="s">
        <v>4456</v>
      </c>
      <c r="I1111" s="75">
        <v>0.79338842975206503</v>
      </c>
      <c r="J1111" s="74"/>
      <c r="K1111" s="74"/>
      <c r="L1111" s="74"/>
      <c r="M1111" s="74"/>
      <c r="N1111" s="74"/>
      <c r="O1111" s="74"/>
      <c r="P1111" s="74"/>
      <c r="Q1111" s="74"/>
      <c r="R1111" s="74"/>
    </row>
    <row r="1112" spans="1:18" s="55" customFormat="1" ht="14.5" x14ac:dyDescent="0.35">
      <c r="A1112" s="74" t="s">
        <v>5592</v>
      </c>
      <c r="B1112" s="74" t="s">
        <v>6</v>
      </c>
      <c r="C1112" s="74">
        <v>4235</v>
      </c>
      <c r="D1112" s="76" t="s">
        <v>3579</v>
      </c>
      <c r="E1112" s="74" t="s">
        <v>3507</v>
      </c>
      <c r="F1112" s="74">
        <v>4982</v>
      </c>
      <c r="G1112" s="77" t="s">
        <v>3650</v>
      </c>
      <c r="H1112" s="74" t="s">
        <v>3488</v>
      </c>
      <c r="I1112" s="75">
        <v>0.33751119068934549</v>
      </c>
      <c r="J1112" s="74" t="s">
        <v>3650</v>
      </c>
      <c r="K1112" s="74" t="s">
        <v>600</v>
      </c>
      <c r="L1112" s="74" t="s">
        <v>9921</v>
      </c>
      <c r="M1112" s="74" t="s">
        <v>9922</v>
      </c>
      <c r="N1112" s="74" t="s">
        <v>8543</v>
      </c>
      <c r="O1112" s="74" t="s">
        <v>1327</v>
      </c>
      <c r="P1112" s="74" t="s">
        <v>8738</v>
      </c>
      <c r="Q1112" s="74" t="s">
        <v>8699</v>
      </c>
      <c r="R1112" s="74" t="s">
        <v>10738</v>
      </c>
    </row>
    <row r="1113" spans="1:18" s="55" customFormat="1" ht="14.5" x14ac:dyDescent="0.35">
      <c r="A1113" s="74" t="s">
        <v>6450</v>
      </c>
      <c r="B1113" s="74" t="s">
        <v>8</v>
      </c>
      <c r="C1113" s="74">
        <v>4404</v>
      </c>
      <c r="D1113" s="76" t="s">
        <v>2646</v>
      </c>
      <c r="E1113" s="74" t="s">
        <v>3151</v>
      </c>
      <c r="F1113" s="74">
        <v>5782</v>
      </c>
      <c r="G1113" s="77" t="s">
        <v>2661</v>
      </c>
      <c r="H1113" s="74" t="s">
        <v>3488</v>
      </c>
      <c r="I1113" s="75">
        <v>0.33350436121087645</v>
      </c>
      <c r="J1113" s="74"/>
      <c r="K1113" s="74"/>
      <c r="L1113" s="74"/>
      <c r="M1113" s="74"/>
      <c r="N1113" s="74"/>
      <c r="O1113" s="74"/>
      <c r="P1113" s="74"/>
      <c r="Q1113" s="74"/>
      <c r="R1113" s="74"/>
    </row>
    <row r="1114" spans="1:18" s="55" customFormat="1" ht="14.5" x14ac:dyDescent="0.35">
      <c r="A1114" s="74" t="s">
        <v>7981</v>
      </c>
      <c r="B1114" s="74" t="s">
        <v>11</v>
      </c>
      <c r="C1114" s="74">
        <v>4487</v>
      </c>
      <c r="D1114" s="76" t="s">
        <v>1217</v>
      </c>
      <c r="E1114" s="74" t="s">
        <v>4933</v>
      </c>
      <c r="F1114" s="74">
        <v>90934</v>
      </c>
      <c r="G1114" s="77" t="s">
        <v>7901</v>
      </c>
      <c r="H1114" s="74" t="s">
        <v>7477</v>
      </c>
      <c r="I1114" s="75">
        <v>0.38028169014084401</v>
      </c>
      <c r="J1114" s="74"/>
      <c r="K1114" s="74"/>
      <c r="L1114" s="74"/>
      <c r="M1114" s="74"/>
      <c r="N1114" s="74"/>
      <c r="O1114" s="74"/>
      <c r="P1114" s="74"/>
      <c r="Q1114" s="74"/>
      <c r="R1114" s="74"/>
    </row>
    <row r="1115" spans="1:18" s="55" customFormat="1" ht="14.5" x14ac:dyDescent="0.35">
      <c r="A1115" s="74" t="s">
        <v>6636</v>
      </c>
      <c r="B1115" s="74" t="s">
        <v>10</v>
      </c>
      <c r="C1115" s="74">
        <v>4458</v>
      </c>
      <c r="D1115" s="76" t="s">
        <v>1149</v>
      </c>
      <c r="E1115" s="74" t="s">
        <v>5138</v>
      </c>
      <c r="F1115" s="74">
        <v>5964</v>
      </c>
      <c r="G1115" s="77" t="s">
        <v>1151</v>
      </c>
      <c r="H1115" s="74" t="s">
        <v>5139</v>
      </c>
      <c r="I1115" s="75">
        <v>0.82572614107883779</v>
      </c>
      <c r="J1115" s="74"/>
      <c r="K1115" s="74"/>
      <c r="L1115" s="74"/>
      <c r="M1115" s="74"/>
      <c r="N1115" s="74"/>
      <c r="O1115" s="74"/>
      <c r="P1115" s="74"/>
      <c r="Q1115" s="74"/>
      <c r="R1115" s="74"/>
    </row>
    <row r="1116" spans="1:18" s="55" customFormat="1" ht="14.5" x14ac:dyDescent="0.35">
      <c r="A1116" s="74" t="s">
        <v>8663</v>
      </c>
      <c r="B1116" s="74" t="s">
        <v>9</v>
      </c>
      <c r="C1116" s="74">
        <v>4437</v>
      </c>
      <c r="D1116" s="76" t="s">
        <v>1046</v>
      </c>
      <c r="E1116" s="74" t="s">
        <v>4651</v>
      </c>
      <c r="F1116" s="74">
        <v>92280</v>
      </c>
      <c r="G1116" s="77" t="s">
        <v>8366</v>
      </c>
      <c r="H1116" s="74" t="s">
        <v>8365</v>
      </c>
      <c r="I1116" s="75">
        <v>0.67685589519650502</v>
      </c>
      <c r="J1116" s="74"/>
      <c r="K1116" s="74"/>
      <c r="L1116" s="74"/>
      <c r="M1116" s="74"/>
      <c r="N1116" s="74"/>
      <c r="O1116" s="74"/>
      <c r="P1116" s="74"/>
      <c r="Q1116" s="74"/>
      <c r="R1116" s="74"/>
    </row>
    <row r="1117" spans="1:18" s="55" customFormat="1" ht="14.5" x14ac:dyDescent="0.35">
      <c r="A1117" s="74" t="s">
        <v>6594</v>
      </c>
      <c r="B1117" s="74" t="s">
        <v>9</v>
      </c>
      <c r="C1117" s="74">
        <v>4444</v>
      </c>
      <c r="D1117" s="76" t="s">
        <v>1089</v>
      </c>
      <c r="E1117" s="74" t="s">
        <v>2996</v>
      </c>
      <c r="F1117" s="74">
        <v>5927</v>
      </c>
      <c r="G1117" s="77" t="s">
        <v>1090</v>
      </c>
      <c r="H1117" s="74" t="s">
        <v>2997</v>
      </c>
      <c r="I1117" s="75">
        <v>0.63636363636363602</v>
      </c>
      <c r="J1117" s="74"/>
      <c r="K1117" s="74"/>
      <c r="L1117" s="74"/>
      <c r="M1117" s="74"/>
      <c r="N1117" s="74"/>
      <c r="O1117" s="74"/>
      <c r="P1117" s="74"/>
      <c r="Q1117" s="74"/>
      <c r="R1117" s="74"/>
    </row>
    <row r="1118" spans="1:18" s="55" customFormat="1" ht="14.5" x14ac:dyDescent="0.35">
      <c r="A1118" s="74" t="s">
        <v>5693</v>
      </c>
      <c r="B1118" s="74" t="s">
        <v>6</v>
      </c>
      <c r="C1118" s="74">
        <v>4240</v>
      </c>
      <c r="D1118" s="76" t="s">
        <v>3741</v>
      </c>
      <c r="E1118" s="74" t="s">
        <v>5144</v>
      </c>
      <c r="F1118" s="74">
        <v>5063</v>
      </c>
      <c r="G1118" s="77" t="s">
        <v>3763</v>
      </c>
      <c r="H1118" s="74" t="s">
        <v>5158</v>
      </c>
      <c r="I1118" s="75">
        <v>8.321377331420364E-2</v>
      </c>
      <c r="J1118" s="74" t="s">
        <v>3763</v>
      </c>
      <c r="K1118" s="74" t="s">
        <v>770</v>
      </c>
      <c r="L1118" s="74" t="s">
        <v>9923</v>
      </c>
      <c r="M1118" s="74" t="s">
        <v>9924</v>
      </c>
      <c r="N1118" s="74" t="s">
        <v>1327</v>
      </c>
      <c r="O1118" s="74" t="s">
        <v>1327</v>
      </c>
      <c r="P1118" s="74" t="s">
        <v>8758</v>
      </c>
      <c r="Q1118" s="74" t="s">
        <v>8699</v>
      </c>
      <c r="R1118" s="74" t="s">
        <v>10843</v>
      </c>
    </row>
    <row r="1119" spans="1:18" s="55" customFormat="1" ht="14.5" x14ac:dyDescent="0.35">
      <c r="A1119" s="74" t="s">
        <v>5890</v>
      </c>
      <c r="B1119" s="74" t="s">
        <v>6</v>
      </c>
      <c r="C1119" s="74">
        <v>4259</v>
      </c>
      <c r="D1119" s="76" t="s">
        <v>3982</v>
      </c>
      <c r="E1119" s="74" t="s">
        <v>4462</v>
      </c>
      <c r="F1119" s="74">
        <v>79821</v>
      </c>
      <c r="G1119" s="77" t="s">
        <v>3992</v>
      </c>
      <c r="H1119" s="74" t="s">
        <v>4469</v>
      </c>
      <c r="I1119" s="75">
        <v>0</v>
      </c>
      <c r="J1119" s="74" t="s">
        <v>3992</v>
      </c>
      <c r="K1119" s="74" t="s">
        <v>924</v>
      </c>
      <c r="L1119" s="74" t="s">
        <v>9925</v>
      </c>
      <c r="M1119" s="74" t="s">
        <v>9926</v>
      </c>
      <c r="N1119" s="74" t="s">
        <v>7295</v>
      </c>
      <c r="O1119" s="74" t="s">
        <v>6915</v>
      </c>
      <c r="P1119" s="74" t="s">
        <v>8751</v>
      </c>
      <c r="Q1119" s="74" t="s">
        <v>8699</v>
      </c>
      <c r="R1119" s="74" t="s">
        <v>11068</v>
      </c>
    </row>
    <row r="1120" spans="1:18" s="55" customFormat="1" ht="14.5" x14ac:dyDescent="0.35">
      <c r="A1120" s="74" t="s">
        <v>5511</v>
      </c>
      <c r="B1120" s="74" t="s">
        <v>4</v>
      </c>
      <c r="C1120" s="74">
        <v>4218</v>
      </c>
      <c r="D1120" s="76" t="s">
        <v>1948</v>
      </c>
      <c r="E1120" s="74" t="s">
        <v>5112</v>
      </c>
      <c r="F1120" s="74">
        <v>4885</v>
      </c>
      <c r="G1120" s="77" t="s">
        <v>1954</v>
      </c>
      <c r="H1120" s="74" t="s">
        <v>3470</v>
      </c>
      <c r="I1120" s="75">
        <v>0.57407407407407363</v>
      </c>
      <c r="J1120" s="74" t="s">
        <v>1954</v>
      </c>
      <c r="K1120" s="74" t="s">
        <v>3247</v>
      </c>
      <c r="L1120" s="74" t="s">
        <v>9927</v>
      </c>
      <c r="M1120" s="74" t="s">
        <v>9928</v>
      </c>
      <c r="N1120" s="74" t="s">
        <v>3248</v>
      </c>
      <c r="O1120" s="74" t="s">
        <v>3249</v>
      </c>
      <c r="P1120" s="74" t="s">
        <v>8756</v>
      </c>
      <c r="Q1120" s="74" t="s">
        <v>8699</v>
      </c>
      <c r="R1120" s="74" t="s">
        <v>10658</v>
      </c>
    </row>
    <row r="1121" spans="1:18" s="55" customFormat="1" ht="14.5" x14ac:dyDescent="0.35">
      <c r="A1121" s="74" t="s">
        <v>6292</v>
      </c>
      <c r="B1121" s="74" t="s">
        <v>7</v>
      </c>
      <c r="C1121" s="74">
        <v>79598</v>
      </c>
      <c r="D1121" s="76" t="s">
        <v>4348</v>
      </c>
      <c r="E1121" s="74" t="s">
        <v>4489</v>
      </c>
      <c r="F1121" s="74">
        <v>5580</v>
      </c>
      <c r="G1121" s="77" t="s">
        <v>4355</v>
      </c>
      <c r="H1121" s="74" t="s">
        <v>2869</v>
      </c>
      <c r="I1121" s="75">
        <v>0.86111111111111072</v>
      </c>
      <c r="J1121" s="74" t="s">
        <v>4355</v>
      </c>
      <c r="K1121" s="74" t="s">
        <v>336</v>
      </c>
      <c r="L1121" s="74" t="s">
        <v>8470</v>
      </c>
      <c r="M1121" s="74" t="s">
        <v>9929</v>
      </c>
      <c r="N1121" s="74" t="s">
        <v>337</v>
      </c>
      <c r="O1121" s="74" t="s">
        <v>338</v>
      </c>
      <c r="P1121" s="74" t="s">
        <v>8789</v>
      </c>
      <c r="Q1121" s="74" t="s">
        <v>8699</v>
      </c>
      <c r="R1121" s="74" t="s">
        <v>11462</v>
      </c>
    </row>
    <row r="1122" spans="1:18" s="55" customFormat="1" ht="14.5" x14ac:dyDescent="0.35">
      <c r="A1122" s="74" t="s">
        <v>8664</v>
      </c>
      <c r="B1122" s="74" t="s">
        <v>4</v>
      </c>
      <c r="C1122" s="74">
        <v>4221</v>
      </c>
      <c r="D1122" s="76" t="s">
        <v>1962</v>
      </c>
      <c r="E1122" s="74" t="s">
        <v>1963</v>
      </c>
      <c r="F1122" s="74">
        <v>90064</v>
      </c>
      <c r="G1122" s="77" t="s">
        <v>8369</v>
      </c>
      <c r="H1122" s="74" t="s">
        <v>3294</v>
      </c>
      <c r="I1122" s="75">
        <v>0</v>
      </c>
      <c r="J1122" s="74" t="s">
        <v>8369</v>
      </c>
      <c r="K1122" s="74" t="s">
        <v>8544</v>
      </c>
      <c r="L1122" s="74" t="s">
        <v>8545</v>
      </c>
      <c r="M1122" s="74" t="s">
        <v>9930</v>
      </c>
      <c r="N1122" s="74" t="s">
        <v>8546</v>
      </c>
      <c r="O1122" s="74" t="s">
        <v>8547</v>
      </c>
      <c r="P1122" s="74" t="s">
        <v>8793</v>
      </c>
      <c r="Q1122" s="74" t="s">
        <v>8699</v>
      </c>
      <c r="R1122" s="74" t="s">
        <v>10664</v>
      </c>
    </row>
    <row r="1123" spans="1:18" s="55" customFormat="1" ht="14.5" x14ac:dyDescent="0.35">
      <c r="A1123" s="74" t="s">
        <v>8665</v>
      </c>
      <c r="B1123" s="74" t="s">
        <v>4</v>
      </c>
      <c r="C1123" s="74">
        <v>4221</v>
      </c>
      <c r="D1123" s="76" t="s">
        <v>1962</v>
      </c>
      <c r="E1123" s="74" t="s">
        <v>1963</v>
      </c>
      <c r="F1123" s="74">
        <v>92618</v>
      </c>
      <c r="G1123" s="77" t="s">
        <v>8371</v>
      </c>
      <c r="H1123" s="74" t="s">
        <v>8370</v>
      </c>
      <c r="I1123" s="75">
        <v>0</v>
      </c>
      <c r="J1123" s="74" t="s">
        <v>8371</v>
      </c>
      <c r="K1123" s="74" t="s">
        <v>8548</v>
      </c>
      <c r="L1123" s="74" t="s">
        <v>8549</v>
      </c>
      <c r="M1123" s="74" t="s">
        <v>9931</v>
      </c>
      <c r="N1123" s="74" t="s">
        <v>1327</v>
      </c>
      <c r="O1123" s="74" t="s">
        <v>1327</v>
      </c>
      <c r="P1123" s="74" t="s">
        <v>8707</v>
      </c>
      <c r="Q1123" s="74" t="s">
        <v>8699</v>
      </c>
      <c r="R1123" s="74" t="s">
        <v>10662</v>
      </c>
    </row>
    <row r="1124" spans="1:18" s="55" customFormat="1" ht="14.5" x14ac:dyDescent="0.35">
      <c r="A1124" s="74" t="s">
        <v>6398</v>
      </c>
      <c r="B1124" s="74" t="s">
        <v>8</v>
      </c>
      <c r="C1124" s="74">
        <v>4403</v>
      </c>
      <c r="D1124" s="76" t="s">
        <v>2562</v>
      </c>
      <c r="E1124" s="74" t="s">
        <v>4962</v>
      </c>
      <c r="F1124" s="74">
        <v>5706</v>
      </c>
      <c r="G1124" s="77" t="s">
        <v>2601</v>
      </c>
      <c r="H1124" s="74" t="s">
        <v>3440</v>
      </c>
      <c r="I1124" s="75">
        <v>0.87673956262425357</v>
      </c>
      <c r="J1124" s="74"/>
      <c r="K1124" s="74"/>
      <c r="L1124" s="74"/>
      <c r="M1124" s="74"/>
      <c r="N1124" s="74"/>
      <c r="O1124" s="74"/>
      <c r="P1124" s="74"/>
      <c r="Q1124" s="74"/>
      <c r="R1124" s="74"/>
    </row>
    <row r="1125" spans="1:18" s="55" customFormat="1" ht="14.5" x14ac:dyDescent="0.35">
      <c r="A1125" s="74" t="s">
        <v>6169</v>
      </c>
      <c r="B1125" s="74" t="s">
        <v>6</v>
      </c>
      <c r="C1125" s="74">
        <v>87694</v>
      </c>
      <c r="D1125" s="76" t="s">
        <v>2366</v>
      </c>
      <c r="E1125" s="74" t="s">
        <v>4152</v>
      </c>
      <c r="F1125" s="74">
        <v>89946</v>
      </c>
      <c r="G1125" s="77" t="s">
        <v>2368</v>
      </c>
      <c r="H1125" s="74" t="s">
        <v>3472</v>
      </c>
      <c r="I1125" s="75">
        <v>1</v>
      </c>
      <c r="J1125" s="74"/>
      <c r="K1125" s="74"/>
      <c r="L1125" s="74"/>
      <c r="M1125" s="74"/>
      <c r="N1125" s="74"/>
      <c r="O1125" s="74"/>
      <c r="P1125" s="74"/>
      <c r="Q1125" s="74"/>
      <c r="R1125" s="74"/>
    </row>
    <row r="1126" spans="1:18" s="55" customFormat="1" ht="14.5" x14ac:dyDescent="0.35">
      <c r="A1126" s="74" t="s">
        <v>5438</v>
      </c>
      <c r="B1126" s="74" t="s">
        <v>1</v>
      </c>
      <c r="C1126" s="74">
        <v>4176</v>
      </c>
      <c r="D1126" s="76" t="s">
        <v>1831</v>
      </c>
      <c r="E1126" s="74" t="s">
        <v>3226</v>
      </c>
      <c r="F1126" s="74">
        <v>4784</v>
      </c>
      <c r="G1126" s="77" t="s">
        <v>1832</v>
      </c>
      <c r="H1126" s="74" t="s">
        <v>3227</v>
      </c>
      <c r="I1126" s="75">
        <v>0.92105263157894701</v>
      </c>
      <c r="J1126" s="74" t="s">
        <v>1832</v>
      </c>
      <c r="K1126" s="74" t="s">
        <v>3044</v>
      </c>
      <c r="L1126" s="74" t="s">
        <v>9933</v>
      </c>
      <c r="M1126" s="74" t="s">
        <v>9934</v>
      </c>
      <c r="N1126" s="74" t="s">
        <v>1327</v>
      </c>
      <c r="O1126" s="74" t="s">
        <v>1327</v>
      </c>
      <c r="P1126" s="74" t="s">
        <v>8744</v>
      </c>
      <c r="Q1126" s="74" t="s">
        <v>8699</v>
      </c>
      <c r="R1126" s="74" t="s">
        <v>10605</v>
      </c>
    </row>
    <row r="1127" spans="1:18" s="55" customFormat="1" ht="14.5" x14ac:dyDescent="0.35">
      <c r="A1127" s="74" t="s">
        <v>5845</v>
      </c>
      <c r="B1127" s="74" t="s">
        <v>6</v>
      </c>
      <c r="C1127" s="74">
        <v>4252</v>
      </c>
      <c r="D1127" s="76" t="s">
        <v>3938</v>
      </c>
      <c r="E1127" s="74" t="s">
        <v>3228</v>
      </c>
      <c r="F1127" s="74">
        <v>5190</v>
      </c>
      <c r="G1127" s="77" t="s">
        <v>3939</v>
      </c>
      <c r="H1127" s="74" t="s">
        <v>3229</v>
      </c>
      <c r="I1127" s="75">
        <v>0.75878220140515107</v>
      </c>
      <c r="J1127" s="74" t="s">
        <v>3939</v>
      </c>
      <c r="K1127" s="74" t="s">
        <v>2487</v>
      </c>
      <c r="L1127" s="74" t="s">
        <v>9935</v>
      </c>
      <c r="M1127" s="74" t="s">
        <v>9936</v>
      </c>
      <c r="N1127" s="74" t="s">
        <v>2486</v>
      </c>
      <c r="O1127" s="74" t="s">
        <v>1327</v>
      </c>
      <c r="P1127" s="74" t="s">
        <v>8780</v>
      </c>
      <c r="Q1127" s="74" t="s">
        <v>8699</v>
      </c>
      <c r="R1127" s="74" t="s">
        <v>11019</v>
      </c>
    </row>
    <row r="1128" spans="1:18" s="55" customFormat="1" ht="14.5" x14ac:dyDescent="0.35">
      <c r="A1128" s="74" t="s">
        <v>7955</v>
      </c>
      <c r="B1128" s="74" t="s">
        <v>4211</v>
      </c>
      <c r="C1128" s="74">
        <v>80278</v>
      </c>
      <c r="D1128" s="76" t="s">
        <v>4435</v>
      </c>
      <c r="E1128" s="74" t="s">
        <v>7874</v>
      </c>
      <c r="F1128" s="74">
        <v>80279</v>
      </c>
      <c r="G1128" s="77" t="s">
        <v>4436</v>
      </c>
      <c r="H1128" s="74" t="s">
        <v>7874</v>
      </c>
      <c r="I1128" s="75">
        <v>0</v>
      </c>
      <c r="J1128" s="74"/>
      <c r="K1128" s="74"/>
      <c r="L1128" s="74"/>
      <c r="M1128" s="74"/>
      <c r="N1128" s="74"/>
      <c r="O1128" s="74"/>
      <c r="P1128" s="74"/>
      <c r="Q1128" s="74"/>
      <c r="R1128" s="74"/>
    </row>
    <row r="1129" spans="1:18" s="55" customFormat="1" ht="14.5" x14ac:dyDescent="0.35">
      <c r="A1129" s="74" t="s">
        <v>6278</v>
      </c>
      <c r="B1129" s="74" t="s">
        <v>7</v>
      </c>
      <c r="C1129" s="74">
        <v>4368</v>
      </c>
      <c r="D1129" s="76" t="s">
        <v>4330</v>
      </c>
      <c r="E1129" s="74" t="s">
        <v>2991</v>
      </c>
      <c r="F1129" s="74">
        <v>5563</v>
      </c>
      <c r="G1129" s="77" t="s">
        <v>4335</v>
      </c>
      <c r="H1129" s="74" t="s">
        <v>4122</v>
      </c>
      <c r="I1129" s="75">
        <v>0.63911845730027506</v>
      </c>
      <c r="J1129" s="74" t="s">
        <v>4335</v>
      </c>
      <c r="K1129" s="74" t="s">
        <v>310</v>
      </c>
      <c r="L1129" s="74" t="s">
        <v>9937</v>
      </c>
      <c r="M1129" s="74" t="s">
        <v>9938</v>
      </c>
      <c r="N1129" s="74" t="s">
        <v>1327</v>
      </c>
      <c r="O1129" s="74" t="s">
        <v>1327</v>
      </c>
      <c r="P1129" s="74" t="s">
        <v>10564</v>
      </c>
      <c r="Q1129" s="74" t="s">
        <v>8699</v>
      </c>
      <c r="R1129" s="74" t="s">
        <v>11449</v>
      </c>
    </row>
    <row r="1130" spans="1:18" s="55" customFormat="1" ht="14.5" x14ac:dyDescent="0.35">
      <c r="A1130" s="74" t="s">
        <v>11505</v>
      </c>
      <c r="B1130" s="74" t="s">
        <v>0</v>
      </c>
      <c r="C1130" s="74">
        <v>80103</v>
      </c>
      <c r="D1130" s="76" t="s">
        <v>1765</v>
      </c>
      <c r="E1130" s="74" t="s">
        <v>10535</v>
      </c>
      <c r="F1130" s="74">
        <v>80104</v>
      </c>
      <c r="G1130" s="77" t="s">
        <v>1766</v>
      </c>
      <c r="H1130" s="74" t="s">
        <v>10535</v>
      </c>
      <c r="I1130" s="75">
        <v>0.95238095238095188</v>
      </c>
      <c r="J1130" s="74"/>
      <c r="K1130" s="74"/>
      <c r="L1130" s="74"/>
      <c r="M1130" s="74"/>
      <c r="N1130" s="74"/>
      <c r="O1130" s="74"/>
      <c r="P1130" s="74"/>
      <c r="Q1130" s="74"/>
      <c r="R1130" s="74"/>
    </row>
    <row r="1131" spans="1:18" s="55" customFormat="1" ht="14.5" x14ac:dyDescent="0.35">
      <c r="A1131" s="74" t="s">
        <v>5682</v>
      </c>
      <c r="B1131" s="74" t="s">
        <v>6</v>
      </c>
      <c r="C1131" s="74">
        <v>4240</v>
      </c>
      <c r="D1131" s="76" t="s">
        <v>3741</v>
      </c>
      <c r="E1131" s="74" t="s">
        <v>5144</v>
      </c>
      <c r="F1131" s="74">
        <v>5050</v>
      </c>
      <c r="G1131" s="77" t="s">
        <v>3749</v>
      </c>
      <c r="H1131" s="74" t="s">
        <v>5159</v>
      </c>
      <c r="I1131" s="75">
        <v>0.58352402745995313</v>
      </c>
      <c r="J1131" s="74" t="s">
        <v>3749</v>
      </c>
      <c r="K1131" s="74" t="s">
        <v>757</v>
      </c>
      <c r="L1131" s="74" t="s">
        <v>9939</v>
      </c>
      <c r="M1131" s="74" t="s">
        <v>9940</v>
      </c>
      <c r="N1131" s="74" t="s">
        <v>1327</v>
      </c>
      <c r="O1131" s="74" t="s">
        <v>1327</v>
      </c>
      <c r="P1131" s="74" t="s">
        <v>8758</v>
      </c>
      <c r="Q1131" s="74" t="s">
        <v>8699</v>
      </c>
      <c r="R1131" s="74" t="s">
        <v>10830</v>
      </c>
    </row>
    <row r="1132" spans="1:18" s="55" customFormat="1" ht="14.5" x14ac:dyDescent="0.35">
      <c r="A1132" s="74" t="s">
        <v>5762</v>
      </c>
      <c r="B1132" s="74" t="s">
        <v>6</v>
      </c>
      <c r="C1132" s="74">
        <v>4242</v>
      </c>
      <c r="D1132" s="76" t="s">
        <v>3816</v>
      </c>
      <c r="E1132" s="74" t="s">
        <v>6761</v>
      </c>
      <c r="F1132" s="74">
        <v>79636</v>
      </c>
      <c r="G1132" s="77" t="s">
        <v>3840</v>
      </c>
      <c r="H1132" s="74" t="s">
        <v>4696</v>
      </c>
      <c r="I1132" s="75">
        <v>0.19532324621733069</v>
      </c>
      <c r="J1132" s="74" t="s">
        <v>3840</v>
      </c>
      <c r="K1132" s="74" t="s">
        <v>2103</v>
      </c>
      <c r="L1132" s="74" t="s">
        <v>9941</v>
      </c>
      <c r="M1132" s="74" t="s">
        <v>9942</v>
      </c>
      <c r="N1132" s="74" t="s">
        <v>2104</v>
      </c>
      <c r="O1132" s="74" t="s">
        <v>2105</v>
      </c>
      <c r="P1132" s="74" t="s">
        <v>8709</v>
      </c>
      <c r="Q1132" s="74" t="s">
        <v>8699</v>
      </c>
      <c r="R1132" s="74" t="s">
        <v>10922</v>
      </c>
    </row>
    <row r="1133" spans="1:18" s="55" customFormat="1" ht="14.5" x14ac:dyDescent="0.35">
      <c r="A1133" s="74" t="s">
        <v>8666</v>
      </c>
      <c r="B1133" s="74" t="s">
        <v>0</v>
      </c>
      <c r="C1133" s="74">
        <v>87884</v>
      </c>
      <c r="D1133" s="76" t="s">
        <v>8401</v>
      </c>
      <c r="E1133" s="74" t="s">
        <v>8400</v>
      </c>
      <c r="F1133" s="74">
        <v>87885</v>
      </c>
      <c r="G1133" s="77" t="s">
        <v>8402</v>
      </c>
      <c r="H1133" s="74" t="s">
        <v>8400</v>
      </c>
      <c r="I1133" s="75">
        <v>0</v>
      </c>
      <c r="J1133" s="74"/>
      <c r="K1133" s="74"/>
      <c r="L1133" s="74"/>
      <c r="M1133" s="74"/>
      <c r="N1133" s="74"/>
      <c r="O1133" s="74"/>
      <c r="P1133" s="74"/>
      <c r="Q1133" s="74"/>
      <c r="R1133" s="74"/>
    </row>
    <row r="1134" spans="1:18" s="55" customFormat="1" ht="14.5" x14ac:dyDescent="0.35">
      <c r="A1134" s="74" t="s">
        <v>5649</v>
      </c>
      <c r="B1134" s="74" t="s">
        <v>6</v>
      </c>
      <c r="C1134" s="74">
        <v>4239</v>
      </c>
      <c r="D1134" s="76" t="s">
        <v>3702</v>
      </c>
      <c r="E1134" s="74" t="s">
        <v>4704</v>
      </c>
      <c r="F1134" s="74">
        <v>5026</v>
      </c>
      <c r="G1134" s="77" t="s">
        <v>3712</v>
      </c>
      <c r="H1134" s="74" t="s">
        <v>3296</v>
      </c>
      <c r="I1134" s="75">
        <v>0.14342105263157812</v>
      </c>
      <c r="J1134" s="74" t="s">
        <v>3712</v>
      </c>
      <c r="K1134" s="74" t="s">
        <v>716</v>
      </c>
      <c r="L1134" s="74" t="s">
        <v>9943</v>
      </c>
      <c r="M1134" s="74" t="s">
        <v>9944</v>
      </c>
      <c r="N1134" s="74" t="s">
        <v>1327</v>
      </c>
      <c r="O1134" s="74" t="s">
        <v>1327</v>
      </c>
      <c r="P1134" s="74" t="s">
        <v>8722</v>
      </c>
      <c r="Q1134" s="74" t="s">
        <v>8699</v>
      </c>
      <c r="R1134" s="74" t="s">
        <v>10795</v>
      </c>
    </row>
    <row r="1135" spans="1:18" s="55" customFormat="1" ht="14.5" x14ac:dyDescent="0.35">
      <c r="A1135" s="74" t="s">
        <v>5872</v>
      </c>
      <c r="B1135" s="74" t="s">
        <v>6</v>
      </c>
      <c r="C1135" s="74">
        <v>4258</v>
      </c>
      <c r="D1135" s="76" t="s">
        <v>3962</v>
      </c>
      <c r="E1135" s="74" t="s">
        <v>3158</v>
      </c>
      <c r="F1135" s="74">
        <v>5224</v>
      </c>
      <c r="G1135" s="77" t="s">
        <v>3973</v>
      </c>
      <c r="H1135" s="74" t="s">
        <v>3175</v>
      </c>
      <c r="I1135" s="75">
        <v>0.87999999999999967</v>
      </c>
      <c r="J1135" s="74" t="s">
        <v>3973</v>
      </c>
      <c r="K1135" s="74" t="s">
        <v>2533</v>
      </c>
      <c r="L1135" s="74" t="s">
        <v>9947</v>
      </c>
      <c r="M1135" s="74" t="s">
        <v>9948</v>
      </c>
      <c r="N1135" s="74" t="s">
        <v>1327</v>
      </c>
      <c r="O1135" s="74" t="s">
        <v>1327</v>
      </c>
      <c r="P1135" s="74" t="s">
        <v>8751</v>
      </c>
      <c r="Q1135" s="74" t="s">
        <v>8699</v>
      </c>
      <c r="R1135" s="74" t="s">
        <v>11049</v>
      </c>
    </row>
    <row r="1136" spans="1:18" s="55" customFormat="1" ht="14.5" x14ac:dyDescent="0.35">
      <c r="A1136" s="74" t="s">
        <v>6230</v>
      </c>
      <c r="B1136" s="74" t="s">
        <v>6</v>
      </c>
      <c r="C1136" s="74">
        <v>4366</v>
      </c>
      <c r="D1136" s="76" t="s">
        <v>4246</v>
      </c>
      <c r="E1136" s="74" t="s">
        <v>3230</v>
      </c>
      <c r="F1136" s="74">
        <v>5554</v>
      </c>
      <c r="G1136" s="77" t="s">
        <v>4247</v>
      </c>
      <c r="H1136" s="74" t="s">
        <v>3230</v>
      </c>
      <c r="I1136" s="75">
        <v>0.98192771084337249</v>
      </c>
      <c r="J1136" s="74" t="s">
        <v>4247</v>
      </c>
      <c r="K1136" s="74" t="s">
        <v>781</v>
      </c>
      <c r="L1136" s="74" t="s">
        <v>9949</v>
      </c>
      <c r="M1136" s="74" t="s">
        <v>9950</v>
      </c>
      <c r="N1136" s="74" t="s">
        <v>1327</v>
      </c>
      <c r="O1136" s="74" t="s">
        <v>1327</v>
      </c>
      <c r="P1136" s="74" t="s">
        <v>8738</v>
      </c>
      <c r="Q1136" s="74" t="s">
        <v>8699</v>
      </c>
      <c r="R1136" s="74" t="s">
        <v>11408</v>
      </c>
    </row>
    <row r="1137" spans="1:18" s="55" customFormat="1" ht="14.5" x14ac:dyDescent="0.35">
      <c r="A1137" s="74" t="s">
        <v>5809</v>
      </c>
      <c r="B1137" s="74" t="s">
        <v>6</v>
      </c>
      <c r="C1137" s="74">
        <v>4246</v>
      </c>
      <c r="D1137" s="76" t="s">
        <v>3891</v>
      </c>
      <c r="E1137" s="74" t="s">
        <v>3531</v>
      </c>
      <c r="F1137" s="74">
        <v>5144</v>
      </c>
      <c r="G1137" s="77" t="s">
        <v>3894</v>
      </c>
      <c r="H1137" s="74" t="s">
        <v>3566</v>
      </c>
      <c r="I1137" s="75">
        <v>0.34579439252336353</v>
      </c>
      <c r="J1137" s="74" t="s">
        <v>3894</v>
      </c>
      <c r="K1137" s="74" t="s">
        <v>855</v>
      </c>
      <c r="L1137" s="74" t="s">
        <v>9951</v>
      </c>
      <c r="M1137" s="74" t="s">
        <v>9952</v>
      </c>
      <c r="N1137" s="74" t="s">
        <v>1327</v>
      </c>
      <c r="O1137" s="74" t="s">
        <v>1327</v>
      </c>
      <c r="P1137" s="74" t="s">
        <v>8751</v>
      </c>
      <c r="Q1137" s="74" t="s">
        <v>8699</v>
      </c>
      <c r="R1137" s="74" t="s">
        <v>10976</v>
      </c>
    </row>
    <row r="1138" spans="1:18" s="55" customFormat="1" ht="14.5" x14ac:dyDescent="0.35">
      <c r="A1138" s="74" t="s">
        <v>7704</v>
      </c>
      <c r="B1138" s="74" t="s">
        <v>6</v>
      </c>
      <c r="C1138" s="74">
        <v>78882</v>
      </c>
      <c r="D1138" s="76" t="s">
        <v>78</v>
      </c>
      <c r="E1138" s="74" t="s">
        <v>7545</v>
      </c>
      <c r="F1138" s="74">
        <v>78883</v>
      </c>
      <c r="G1138" s="77" t="s">
        <v>79</v>
      </c>
      <c r="H1138" s="74" t="s">
        <v>7545</v>
      </c>
      <c r="I1138" s="75">
        <v>0.84905660377358405</v>
      </c>
      <c r="J1138" s="74" t="s">
        <v>79</v>
      </c>
      <c r="K1138" s="74" t="s">
        <v>777</v>
      </c>
      <c r="L1138" s="74" t="s">
        <v>9953</v>
      </c>
      <c r="M1138" s="74" t="s">
        <v>9954</v>
      </c>
      <c r="N1138" s="74" t="s">
        <v>778</v>
      </c>
      <c r="O1138" s="74" t="s">
        <v>779</v>
      </c>
      <c r="P1138" s="74" t="s">
        <v>8751</v>
      </c>
      <c r="Q1138" s="74" t="s">
        <v>8699</v>
      </c>
      <c r="R1138" s="74" t="s">
        <v>11407</v>
      </c>
    </row>
    <row r="1139" spans="1:18" s="55" customFormat="1" ht="14.5" x14ac:dyDescent="0.35">
      <c r="A1139" s="74" t="s">
        <v>8667</v>
      </c>
      <c r="B1139" s="74" t="s">
        <v>6</v>
      </c>
      <c r="C1139" s="74">
        <v>4245</v>
      </c>
      <c r="D1139" s="76" t="s">
        <v>3883</v>
      </c>
      <c r="E1139" s="74" t="s">
        <v>4987</v>
      </c>
      <c r="F1139" s="74">
        <v>89912</v>
      </c>
      <c r="G1139" s="77" t="s">
        <v>3889</v>
      </c>
      <c r="H1139" s="74" t="s">
        <v>8423</v>
      </c>
      <c r="I1139" s="75">
        <v>0.2576</v>
      </c>
      <c r="J1139" s="74" t="s">
        <v>3889</v>
      </c>
      <c r="K1139" s="74" t="s">
        <v>8167</v>
      </c>
      <c r="L1139" s="74" t="s">
        <v>9955</v>
      </c>
      <c r="M1139" s="74" t="s">
        <v>9956</v>
      </c>
      <c r="N1139" s="74" t="s">
        <v>7296</v>
      </c>
      <c r="O1139" s="74" t="s">
        <v>7297</v>
      </c>
      <c r="P1139" s="74" t="s">
        <v>8803</v>
      </c>
      <c r="Q1139" s="74" t="s">
        <v>8699</v>
      </c>
      <c r="R1139" s="74" t="s">
        <v>10972</v>
      </c>
    </row>
    <row r="1140" spans="1:18" s="55" customFormat="1" ht="14.5" x14ac:dyDescent="0.35">
      <c r="A1140" s="74" t="s">
        <v>6221</v>
      </c>
      <c r="B1140" s="74" t="s">
        <v>6</v>
      </c>
      <c r="C1140" s="74">
        <v>4335</v>
      </c>
      <c r="D1140" s="76" t="s">
        <v>2473</v>
      </c>
      <c r="E1140" s="74" t="s">
        <v>4784</v>
      </c>
      <c r="F1140" s="74">
        <v>5507</v>
      </c>
      <c r="G1140" s="77" t="s">
        <v>2474</v>
      </c>
      <c r="H1140" s="74" t="s">
        <v>4785</v>
      </c>
      <c r="I1140" s="75">
        <v>0.93069306930692974</v>
      </c>
      <c r="J1140" s="74" t="s">
        <v>2474</v>
      </c>
      <c r="K1140" s="74" t="s">
        <v>231</v>
      </c>
      <c r="L1140" s="74" t="s">
        <v>8866</v>
      </c>
      <c r="M1140" s="74" t="s">
        <v>8867</v>
      </c>
      <c r="N1140" s="74" t="s">
        <v>229</v>
      </c>
      <c r="O1140" s="74" t="s">
        <v>230</v>
      </c>
      <c r="P1140" s="74" t="s">
        <v>8751</v>
      </c>
      <c r="Q1140" s="74" t="s">
        <v>8699</v>
      </c>
      <c r="R1140" s="74" t="s">
        <v>11323</v>
      </c>
    </row>
    <row r="1141" spans="1:18" s="55" customFormat="1" ht="14.5" x14ac:dyDescent="0.35">
      <c r="A1141" s="74" t="s">
        <v>6333</v>
      </c>
      <c r="B1141" s="74" t="s">
        <v>4211</v>
      </c>
      <c r="C1141" s="74">
        <v>4393</v>
      </c>
      <c r="D1141" s="76" t="s">
        <v>1790</v>
      </c>
      <c r="E1141" s="74" t="s">
        <v>2919</v>
      </c>
      <c r="F1141" s="74">
        <v>5627</v>
      </c>
      <c r="G1141" s="77" t="s">
        <v>4412</v>
      </c>
      <c r="H1141" s="74" t="s">
        <v>3322</v>
      </c>
      <c r="I1141" s="75">
        <v>0.64024390243902385</v>
      </c>
      <c r="J1141" s="74" t="s">
        <v>4412</v>
      </c>
      <c r="K1141" s="74" t="s">
        <v>142</v>
      </c>
      <c r="L1141" s="74" t="s">
        <v>9175</v>
      </c>
      <c r="M1141" s="74" t="s">
        <v>9176</v>
      </c>
      <c r="N1141" s="74" t="s">
        <v>1327</v>
      </c>
      <c r="O1141" s="74" t="s">
        <v>1327</v>
      </c>
      <c r="P1141" s="74" t="s">
        <v>8807</v>
      </c>
      <c r="Q1141" s="74" t="s">
        <v>8699</v>
      </c>
      <c r="R1141" s="74" t="s">
        <v>11495</v>
      </c>
    </row>
    <row r="1142" spans="1:18" s="55" customFormat="1" ht="14.5" x14ac:dyDescent="0.35">
      <c r="A1142" s="74" t="s">
        <v>7705</v>
      </c>
      <c r="B1142" s="74" t="s">
        <v>6</v>
      </c>
      <c r="C1142" s="74">
        <v>10760</v>
      </c>
      <c r="D1142" s="76" t="s">
        <v>4271</v>
      </c>
      <c r="E1142" s="74" t="s">
        <v>7618</v>
      </c>
      <c r="F1142" s="74">
        <v>10800</v>
      </c>
      <c r="G1142" s="77" t="s">
        <v>4272</v>
      </c>
      <c r="H1142" s="74" t="s">
        <v>7546</v>
      </c>
      <c r="I1142" s="75">
        <v>0.37132680320569872</v>
      </c>
      <c r="J1142" s="74" t="s">
        <v>4272</v>
      </c>
      <c r="K1142" s="74" t="s">
        <v>7298</v>
      </c>
      <c r="L1142" s="74" t="s">
        <v>9958</v>
      </c>
      <c r="M1142" s="74" t="s">
        <v>9959</v>
      </c>
      <c r="N1142" s="74" t="s">
        <v>1327</v>
      </c>
      <c r="O1142" s="74" t="s">
        <v>1327</v>
      </c>
      <c r="P1142" s="74" t="s">
        <v>8738</v>
      </c>
      <c r="Q1142" s="74" t="s">
        <v>8699</v>
      </c>
      <c r="R1142" s="74" t="s">
        <v>11345</v>
      </c>
    </row>
    <row r="1143" spans="1:18" s="55" customFormat="1" ht="14.5" x14ac:dyDescent="0.35">
      <c r="A1143" s="74" t="s">
        <v>7943</v>
      </c>
      <c r="B1143" s="74" t="s">
        <v>6</v>
      </c>
      <c r="C1143" s="74">
        <v>92374</v>
      </c>
      <c r="D1143" s="76" t="s">
        <v>7839</v>
      </c>
      <c r="E1143" s="74" t="s">
        <v>7788</v>
      </c>
      <c r="F1143" s="74">
        <v>92345</v>
      </c>
      <c r="G1143" s="77" t="s">
        <v>7430</v>
      </c>
      <c r="H1143" s="74" t="s">
        <v>7788</v>
      </c>
      <c r="I1143" s="75">
        <v>0.51487414187642966</v>
      </c>
      <c r="J1143" s="74" t="s">
        <v>7430</v>
      </c>
      <c r="K1143" s="74" t="s">
        <v>7299</v>
      </c>
      <c r="L1143" s="74" t="s">
        <v>9960</v>
      </c>
      <c r="M1143" s="74" t="s">
        <v>9961</v>
      </c>
      <c r="N1143" s="74" t="s">
        <v>7840</v>
      </c>
      <c r="O1143" s="74" t="s">
        <v>7300</v>
      </c>
      <c r="P1143" s="74" t="s">
        <v>8758</v>
      </c>
      <c r="Q1143" s="74" t="s">
        <v>8699</v>
      </c>
      <c r="R1143" s="74" t="s">
        <v>11346</v>
      </c>
    </row>
    <row r="1144" spans="1:18" s="55" customFormat="1" ht="14.5" x14ac:dyDescent="0.35">
      <c r="A1144" s="74" t="s">
        <v>6634</v>
      </c>
      <c r="B1144" s="74" t="s">
        <v>10</v>
      </c>
      <c r="C1144" s="74">
        <v>4457</v>
      </c>
      <c r="D1144" s="76" t="s">
        <v>1138</v>
      </c>
      <c r="E1144" s="74" t="s">
        <v>4541</v>
      </c>
      <c r="F1144" s="74">
        <v>5962</v>
      </c>
      <c r="G1144" s="77" t="s">
        <v>1148</v>
      </c>
      <c r="H1144" s="74" t="s">
        <v>4545</v>
      </c>
      <c r="I1144" s="75">
        <v>0.69349315068493089</v>
      </c>
      <c r="J1144" s="74"/>
      <c r="K1144" s="74"/>
      <c r="L1144" s="74"/>
      <c r="M1144" s="74"/>
      <c r="N1144" s="74"/>
      <c r="O1144" s="74"/>
      <c r="P1144" s="74"/>
      <c r="Q1144" s="74"/>
      <c r="R1144" s="74"/>
    </row>
    <row r="1145" spans="1:18" s="55" customFormat="1" ht="14.5" x14ac:dyDescent="0.35">
      <c r="A1145" s="74" t="s">
        <v>5836</v>
      </c>
      <c r="B1145" s="74" t="s">
        <v>6</v>
      </c>
      <c r="C1145" s="74">
        <v>4246</v>
      </c>
      <c r="D1145" s="76" t="s">
        <v>3891</v>
      </c>
      <c r="E1145" s="74" t="s">
        <v>3531</v>
      </c>
      <c r="F1145" s="74">
        <v>89953</v>
      </c>
      <c r="G1145" s="77" t="s">
        <v>3922</v>
      </c>
      <c r="H1145" s="74" t="s">
        <v>4831</v>
      </c>
      <c r="I1145" s="75">
        <v>0.17974971558589248</v>
      </c>
      <c r="J1145" s="74" t="s">
        <v>3922</v>
      </c>
      <c r="K1145" s="74" t="s">
        <v>8842</v>
      </c>
      <c r="L1145" s="74" t="s">
        <v>8843</v>
      </c>
      <c r="M1145" s="74" t="s">
        <v>8844</v>
      </c>
      <c r="N1145" s="74" t="s">
        <v>874</v>
      </c>
      <c r="O1145" s="74" t="s">
        <v>875</v>
      </c>
      <c r="P1145" s="74" t="s">
        <v>8751</v>
      </c>
      <c r="Q1145" s="74" t="s">
        <v>8699</v>
      </c>
      <c r="R1145" s="74" t="s">
        <v>11005</v>
      </c>
    </row>
    <row r="1146" spans="1:18" s="55" customFormat="1" ht="14.5" x14ac:dyDescent="0.35">
      <c r="A1146" s="74" t="s">
        <v>5740</v>
      </c>
      <c r="B1146" s="74" t="s">
        <v>6</v>
      </c>
      <c r="C1146" s="74">
        <v>4241</v>
      </c>
      <c r="D1146" s="76" t="s">
        <v>3782</v>
      </c>
      <c r="E1146" s="74" t="s">
        <v>2833</v>
      </c>
      <c r="F1146" s="74">
        <v>5107</v>
      </c>
      <c r="G1146" s="77" t="s">
        <v>3814</v>
      </c>
      <c r="H1146" s="74" t="s">
        <v>4811</v>
      </c>
      <c r="I1146" s="75">
        <v>0.60169491525423702</v>
      </c>
      <c r="J1146" s="74" t="s">
        <v>3814</v>
      </c>
      <c r="K1146" s="74" t="s">
        <v>2072</v>
      </c>
      <c r="L1146" s="74" t="s">
        <v>9962</v>
      </c>
      <c r="M1146" s="74" t="s">
        <v>9963</v>
      </c>
      <c r="N1146" s="74" t="s">
        <v>2073</v>
      </c>
      <c r="O1146" s="74" t="s">
        <v>7301</v>
      </c>
      <c r="P1146" s="74" t="s">
        <v>8751</v>
      </c>
      <c r="Q1146" s="74" t="s">
        <v>8699</v>
      </c>
      <c r="R1146" s="74" t="s">
        <v>10895</v>
      </c>
    </row>
    <row r="1147" spans="1:18" s="55" customFormat="1" ht="14.5" x14ac:dyDescent="0.35">
      <c r="A1147" s="74" t="s">
        <v>6116</v>
      </c>
      <c r="B1147" s="74" t="s">
        <v>6</v>
      </c>
      <c r="C1147" s="74">
        <v>4286</v>
      </c>
      <c r="D1147" s="76" t="s">
        <v>2284</v>
      </c>
      <c r="E1147" s="74" t="s">
        <v>3372</v>
      </c>
      <c r="F1147" s="74">
        <v>5442</v>
      </c>
      <c r="G1147" s="77" t="s">
        <v>2293</v>
      </c>
      <c r="H1147" s="74" t="s">
        <v>3382</v>
      </c>
      <c r="I1147" s="75">
        <v>0.74331550802138935</v>
      </c>
      <c r="J1147" s="74" t="s">
        <v>2293</v>
      </c>
      <c r="K1147" s="74" t="s">
        <v>1520</v>
      </c>
      <c r="L1147" s="74" t="s">
        <v>9964</v>
      </c>
      <c r="M1147" s="74" t="s">
        <v>9965</v>
      </c>
      <c r="N1147" s="74" t="s">
        <v>7302</v>
      </c>
      <c r="O1147" s="74" t="s">
        <v>1327</v>
      </c>
      <c r="P1147" s="74" t="s">
        <v>8751</v>
      </c>
      <c r="Q1147" s="74" t="s">
        <v>8699</v>
      </c>
      <c r="R1147" s="74" t="s">
        <v>11299</v>
      </c>
    </row>
    <row r="1148" spans="1:18" s="55" customFormat="1" ht="14.5" x14ac:dyDescent="0.35">
      <c r="A1148" s="74" t="s">
        <v>7912</v>
      </c>
      <c r="B1148" s="74" t="s">
        <v>6</v>
      </c>
      <c r="C1148" s="74">
        <v>4241</v>
      </c>
      <c r="D1148" s="76" t="s">
        <v>3782</v>
      </c>
      <c r="E1148" s="74" t="s">
        <v>2833</v>
      </c>
      <c r="F1148" s="74">
        <v>5077</v>
      </c>
      <c r="G1148" s="77" t="s">
        <v>7815</v>
      </c>
      <c r="H1148" s="74" t="s">
        <v>4812</v>
      </c>
      <c r="I1148" s="75">
        <v>6.8391866913123808E-2</v>
      </c>
      <c r="J1148" s="74" t="s">
        <v>7815</v>
      </c>
      <c r="K1148" s="74" t="s">
        <v>2004</v>
      </c>
      <c r="L1148" s="74" t="s">
        <v>9063</v>
      </c>
      <c r="M1148" s="74" t="s">
        <v>9064</v>
      </c>
      <c r="N1148" s="74" t="s">
        <v>2005</v>
      </c>
      <c r="O1148" s="74" t="s">
        <v>2005</v>
      </c>
      <c r="P1148" s="74" t="s">
        <v>8751</v>
      </c>
      <c r="Q1148" s="74" t="s">
        <v>8699</v>
      </c>
      <c r="R1148" s="74" t="s">
        <v>10868</v>
      </c>
    </row>
    <row r="1149" spans="1:18" s="55" customFormat="1" ht="14.5" x14ac:dyDescent="0.35">
      <c r="A1149" s="74" t="s">
        <v>6358</v>
      </c>
      <c r="B1149" s="74" t="s">
        <v>4211</v>
      </c>
      <c r="C1149" s="74">
        <v>4400</v>
      </c>
      <c r="D1149" s="76" t="s">
        <v>4452</v>
      </c>
      <c r="E1149" s="74" t="s">
        <v>7463</v>
      </c>
      <c r="F1149" s="74">
        <v>5652</v>
      </c>
      <c r="G1149" s="77" t="s">
        <v>2554</v>
      </c>
      <c r="H1149" s="74" t="s">
        <v>3336</v>
      </c>
      <c r="I1149" s="75">
        <v>0</v>
      </c>
      <c r="J1149" s="74" t="s">
        <v>2554</v>
      </c>
      <c r="K1149" s="74" t="s">
        <v>166</v>
      </c>
      <c r="L1149" s="74" t="s">
        <v>164</v>
      </c>
      <c r="M1149" s="74" t="s">
        <v>9086</v>
      </c>
      <c r="N1149" s="74" t="s">
        <v>6857</v>
      </c>
      <c r="O1149" s="74" t="s">
        <v>165</v>
      </c>
      <c r="P1149" s="74" t="s">
        <v>8764</v>
      </c>
      <c r="Q1149" s="74" t="s">
        <v>8699</v>
      </c>
      <c r="R1149" s="74" t="s">
        <v>11500</v>
      </c>
    </row>
    <row r="1150" spans="1:18" s="55" customFormat="1" ht="14.5" x14ac:dyDescent="0.35">
      <c r="A1150" s="74" t="s">
        <v>6541</v>
      </c>
      <c r="B1150" s="74" t="s">
        <v>8</v>
      </c>
      <c r="C1150" s="74">
        <v>79881</v>
      </c>
      <c r="D1150" s="76" t="s">
        <v>81</v>
      </c>
      <c r="E1150" s="74" t="s">
        <v>7547</v>
      </c>
      <c r="F1150" s="74">
        <v>79899</v>
      </c>
      <c r="G1150" s="77" t="s">
        <v>80</v>
      </c>
      <c r="H1150" s="74" t="s">
        <v>5252</v>
      </c>
      <c r="I1150" s="75">
        <v>0.95769230769230762</v>
      </c>
      <c r="J1150" s="74"/>
      <c r="K1150" s="74"/>
      <c r="L1150" s="74"/>
      <c r="M1150" s="74"/>
      <c r="N1150" s="74"/>
      <c r="O1150" s="74"/>
      <c r="P1150" s="74"/>
      <c r="Q1150" s="74"/>
      <c r="R1150" s="74"/>
    </row>
    <row r="1151" spans="1:18" s="55" customFormat="1" ht="14.5" x14ac:dyDescent="0.35">
      <c r="A1151" s="74" t="s">
        <v>6687</v>
      </c>
      <c r="B1151" s="74" t="s">
        <v>12</v>
      </c>
      <c r="C1151" s="74">
        <v>4499</v>
      </c>
      <c r="D1151" s="76" t="s">
        <v>1231</v>
      </c>
      <c r="E1151" s="74" t="s">
        <v>5066</v>
      </c>
      <c r="F1151" s="74">
        <v>6152</v>
      </c>
      <c r="G1151" s="77" t="s">
        <v>1235</v>
      </c>
      <c r="H1151" s="74" t="s">
        <v>4917</v>
      </c>
      <c r="I1151" s="75">
        <v>0.82608695652173836</v>
      </c>
      <c r="J1151" s="74"/>
      <c r="K1151" s="74"/>
      <c r="L1151" s="74"/>
      <c r="M1151" s="74"/>
      <c r="N1151" s="74"/>
      <c r="O1151" s="74"/>
      <c r="P1151" s="74"/>
      <c r="Q1151" s="74"/>
      <c r="R1151" s="74"/>
    </row>
    <row r="1152" spans="1:18" s="55" customFormat="1" ht="14.5" x14ac:dyDescent="0.35">
      <c r="A1152" s="74" t="s">
        <v>7738</v>
      </c>
      <c r="B1152" s="74" t="s">
        <v>11</v>
      </c>
      <c r="C1152" s="74">
        <v>4487</v>
      </c>
      <c r="D1152" s="76" t="s">
        <v>1217</v>
      </c>
      <c r="E1152" s="74" t="s">
        <v>4933</v>
      </c>
      <c r="F1152" s="74">
        <v>6125</v>
      </c>
      <c r="G1152" s="77" t="s">
        <v>1220</v>
      </c>
      <c r="H1152" s="74" t="s">
        <v>7478</v>
      </c>
      <c r="I1152" s="75">
        <v>0.63492063492063422</v>
      </c>
      <c r="J1152" s="74"/>
      <c r="K1152" s="74"/>
      <c r="L1152" s="74"/>
      <c r="M1152" s="74"/>
      <c r="N1152" s="74"/>
      <c r="O1152" s="74"/>
      <c r="P1152" s="74"/>
      <c r="Q1152" s="74"/>
      <c r="R1152" s="74"/>
    </row>
    <row r="1153" spans="1:18" s="55" customFormat="1" ht="14.5" x14ac:dyDescent="0.35">
      <c r="A1153" s="74" t="s">
        <v>5662</v>
      </c>
      <c r="B1153" s="74" t="s">
        <v>6</v>
      </c>
      <c r="C1153" s="74">
        <v>4239</v>
      </c>
      <c r="D1153" s="76" t="s">
        <v>3702</v>
      </c>
      <c r="E1153" s="74" t="s">
        <v>4704</v>
      </c>
      <c r="F1153" s="74">
        <v>78918</v>
      </c>
      <c r="G1153" s="77" t="s">
        <v>3725</v>
      </c>
      <c r="H1153" s="74" t="s">
        <v>4730</v>
      </c>
      <c r="I1153" s="75">
        <v>0.54465849387040099</v>
      </c>
      <c r="J1153" s="74" t="s">
        <v>3725</v>
      </c>
      <c r="K1153" s="74" t="s">
        <v>729</v>
      </c>
      <c r="L1153" s="74" t="s">
        <v>9968</v>
      </c>
      <c r="M1153" s="74" t="s">
        <v>9969</v>
      </c>
      <c r="N1153" s="74" t="s">
        <v>1327</v>
      </c>
      <c r="O1153" s="74" t="s">
        <v>1327</v>
      </c>
      <c r="P1153" s="74" t="s">
        <v>8722</v>
      </c>
      <c r="Q1153" s="74" t="s">
        <v>8699</v>
      </c>
      <c r="R1153" s="74" t="s">
        <v>10808</v>
      </c>
    </row>
    <row r="1154" spans="1:18" s="55" customFormat="1" ht="14.5" x14ac:dyDescent="0.35">
      <c r="A1154" s="74" t="s">
        <v>5612</v>
      </c>
      <c r="B1154" s="74" t="s">
        <v>6</v>
      </c>
      <c r="C1154" s="74">
        <v>4237</v>
      </c>
      <c r="D1154" s="76" t="s">
        <v>3660</v>
      </c>
      <c r="E1154" s="74" t="s">
        <v>4667</v>
      </c>
      <c r="F1154" s="74">
        <v>5000</v>
      </c>
      <c r="G1154" s="77" t="s">
        <v>3672</v>
      </c>
      <c r="H1154" s="74" t="s">
        <v>2944</v>
      </c>
      <c r="I1154" s="75">
        <v>0.2165803108808288</v>
      </c>
      <c r="J1154" s="74" t="s">
        <v>3672</v>
      </c>
      <c r="K1154" s="74" t="s">
        <v>634</v>
      </c>
      <c r="L1154" s="74" t="s">
        <v>635</v>
      </c>
      <c r="M1154" s="74" t="s">
        <v>9970</v>
      </c>
      <c r="N1154" s="74" t="s">
        <v>636</v>
      </c>
      <c r="O1154" s="74" t="s">
        <v>637</v>
      </c>
      <c r="P1154" s="74" t="s">
        <v>8750</v>
      </c>
      <c r="Q1154" s="74" t="s">
        <v>8699</v>
      </c>
      <c r="R1154" s="74" t="s">
        <v>10756</v>
      </c>
    </row>
    <row r="1155" spans="1:18" s="55" customFormat="1" ht="14.5" x14ac:dyDescent="0.35">
      <c r="A1155" s="74" t="s">
        <v>5615</v>
      </c>
      <c r="B1155" s="74" t="s">
        <v>6</v>
      </c>
      <c r="C1155" s="74">
        <v>4237</v>
      </c>
      <c r="D1155" s="76" t="s">
        <v>3660</v>
      </c>
      <c r="E1155" s="74" t="s">
        <v>4667</v>
      </c>
      <c r="F1155" s="74">
        <v>5003</v>
      </c>
      <c r="G1155" s="77" t="s">
        <v>3675</v>
      </c>
      <c r="H1155" s="74" t="s">
        <v>2945</v>
      </c>
      <c r="I1155" s="75">
        <v>0.36215538847117723</v>
      </c>
      <c r="J1155" s="74" t="s">
        <v>3675</v>
      </c>
      <c r="K1155" s="74" t="s">
        <v>642</v>
      </c>
      <c r="L1155" s="74" t="s">
        <v>9971</v>
      </c>
      <c r="M1155" s="74" t="s">
        <v>9972</v>
      </c>
      <c r="N1155" s="74" t="s">
        <v>1327</v>
      </c>
      <c r="O1155" s="74" t="s">
        <v>1327</v>
      </c>
      <c r="P1155" s="74" t="s">
        <v>8750</v>
      </c>
      <c r="Q1155" s="74" t="s">
        <v>8699</v>
      </c>
      <c r="R1155" s="74" t="s">
        <v>10759</v>
      </c>
    </row>
    <row r="1156" spans="1:18" s="55" customFormat="1" ht="14.5" x14ac:dyDescent="0.35">
      <c r="A1156" s="74" t="s">
        <v>6399</v>
      </c>
      <c r="B1156" s="74" t="s">
        <v>8</v>
      </c>
      <c r="C1156" s="74">
        <v>4403</v>
      </c>
      <c r="D1156" s="76" t="s">
        <v>2562</v>
      </c>
      <c r="E1156" s="74" t="s">
        <v>4962</v>
      </c>
      <c r="F1156" s="74">
        <v>5707</v>
      </c>
      <c r="G1156" s="77" t="s">
        <v>2602</v>
      </c>
      <c r="H1156" s="74" t="s">
        <v>3441</v>
      </c>
      <c r="I1156" s="75">
        <v>0.92417061611374385</v>
      </c>
      <c r="J1156" s="74"/>
      <c r="K1156" s="74"/>
      <c r="L1156" s="74"/>
      <c r="M1156" s="74"/>
      <c r="N1156" s="74"/>
      <c r="O1156" s="74"/>
      <c r="P1156" s="74"/>
      <c r="Q1156" s="74"/>
      <c r="R1156" s="74"/>
    </row>
    <row r="1157" spans="1:18" s="55" customFormat="1" ht="14.5" x14ac:dyDescent="0.35">
      <c r="A1157" s="74" t="s">
        <v>5556</v>
      </c>
      <c r="B1157" s="74" t="s">
        <v>6</v>
      </c>
      <c r="C1157" s="74">
        <v>4235</v>
      </c>
      <c r="D1157" s="76" t="s">
        <v>3579</v>
      </c>
      <c r="E1157" s="74" t="s">
        <v>3507</v>
      </c>
      <c r="F1157" s="74">
        <v>4949</v>
      </c>
      <c r="G1157" s="77" t="s">
        <v>3614</v>
      </c>
      <c r="H1157" s="74" t="s">
        <v>4222</v>
      </c>
      <c r="I1157" s="75">
        <v>0.55817610062892986</v>
      </c>
      <c r="J1157" s="74" t="s">
        <v>3614</v>
      </c>
      <c r="K1157" s="74" t="s">
        <v>1660</v>
      </c>
      <c r="L1157" s="74" t="s">
        <v>9966</v>
      </c>
      <c r="M1157" s="74" t="s">
        <v>9967</v>
      </c>
      <c r="N1157" s="74" t="s">
        <v>8550</v>
      </c>
      <c r="O1157" s="74" t="s">
        <v>1327</v>
      </c>
      <c r="P1157" s="74" t="s">
        <v>8738</v>
      </c>
      <c r="Q1157" s="74" t="s">
        <v>8699</v>
      </c>
      <c r="R1157" s="74" t="s">
        <v>10704</v>
      </c>
    </row>
    <row r="1158" spans="1:18" s="55" customFormat="1" ht="14.5" x14ac:dyDescent="0.35">
      <c r="A1158" s="74" t="s">
        <v>7717</v>
      </c>
      <c r="B1158" s="74" t="s">
        <v>8</v>
      </c>
      <c r="C1158" s="74">
        <v>4407</v>
      </c>
      <c r="D1158" s="76" t="s">
        <v>2693</v>
      </c>
      <c r="E1158" s="74" t="s">
        <v>4170</v>
      </c>
      <c r="F1158" s="74">
        <v>5825</v>
      </c>
      <c r="G1158" s="77" t="s">
        <v>2710</v>
      </c>
      <c r="H1158" s="74" t="s">
        <v>7626</v>
      </c>
      <c r="I1158" s="75">
        <v>0.74373795761078942</v>
      </c>
      <c r="J1158" s="74"/>
      <c r="K1158" s="74"/>
      <c r="L1158" s="74"/>
      <c r="M1158" s="74"/>
      <c r="N1158" s="74"/>
      <c r="O1158" s="74"/>
      <c r="P1158" s="74"/>
      <c r="Q1158" s="74"/>
      <c r="R1158" s="74"/>
    </row>
    <row r="1159" spans="1:18" s="55" customFormat="1" ht="14.5" x14ac:dyDescent="0.35">
      <c r="A1159" s="74" t="s">
        <v>6510</v>
      </c>
      <c r="B1159" s="74" t="s">
        <v>8</v>
      </c>
      <c r="C1159" s="74">
        <v>4413</v>
      </c>
      <c r="D1159" s="76" t="s">
        <v>2727</v>
      </c>
      <c r="E1159" s="74" t="s">
        <v>5014</v>
      </c>
      <c r="F1159" s="74">
        <v>89575</v>
      </c>
      <c r="G1159" s="77" t="s">
        <v>2732</v>
      </c>
      <c r="H1159" s="74" t="s">
        <v>5019</v>
      </c>
      <c r="I1159" s="75">
        <v>0.13976705490848509</v>
      </c>
      <c r="J1159" s="74"/>
      <c r="K1159" s="74"/>
      <c r="L1159" s="74"/>
      <c r="M1159" s="74"/>
      <c r="N1159" s="74"/>
      <c r="O1159" s="74"/>
      <c r="P1159" s="74"/>
      <c r="Q1159" s="74"/>
      <c r="R1159" s="74"/>
    </row>
    <row r="1160" spans="1:18" s="55" customFormat="1" ht="14.5" x14ac:dyDescent="0.35">
      <c r="A1160" s="74" t="s">
        <v>5907</v>
      </c>
      <c r="B1160" s="74" t="s">
        <v>6</v>
      </c>
      <c r="C1160" s="74">
        <v>4260</v>
      </c>
      <c r="D1160" s="76" t="s">
        <v>3993</v>
      </c>
      <c r="E1160" s="74" t="s">
        <v>5031</v>
      </c>
      <c r="F1160" s="74">
        <v>5261</v>
      </c>
      <c r="G1160" s="77" t="s">
        <v>4010</v>
      </c>
      <c r="H1160" s="74" t="s">
        <v>5044</v>
      </c>
      <c r="I1160" s="75">
        <v>0</v>
      </c>
      <c r="J1160" s="74" t="s">
        <v>4010</v>
      </c>
      <c r="K1160" s="74" t="s">
        <v>956</v>
      </c>
      <c r="L1160" s="74" t="s">
        <v>957</v>
      </c>
      <c r="M1160" s="74" t="s">
        <v>9973</v>
      </c>
      <c r="N1160" s="74" t="s">
        <v>7303</v>
      </c>
      <c r="O1160" s="74" t="s">
        <v>7304</v>
      </c>
      <c r="P1160" s="74" t="s">
        <v>8751</v>
      </c>
      <c r="Q1160" s="74" t="s">
        <v>8699</v>
      </c>
      <c r="R1160" s="74" t="s">
        <v>11087</v>
      </c>
    </row>
    <row r="1161" spans="1:18" s="55" customFormat="1" ht="14.5" x14ac:dyDescent="0.35">
      <c r="A1161" s="74" t="s">
        <v>7959</v>
      </c>
      <c r="B1161" s="74" t="s">
        <v>8</v>
      </c>
      <c r="C1161" s="74">
        <v>4413</v>
      </c>
      <c r="D1161" s="76" t="s">
        <v>2727</v>
      </c>
      <c r="E1161" s="74" t="s">
        <v>5014</v>
      </c>
      <c r="F1161" s="74">
        <v>5850</v>
      </c>
      <c r="G1161" s="77" t="s">
        <v>7878</v>
      </c>
      <c r="H1161" s="74" t="s">
        <v>5020</v>
      </c>
      <c r="I1161" s="75">
        <v>0.26266666666666633</v>
      </c>
      <c r="J1161" s="74"/>
      <c r="K1161" s="74"/>
      <c r="L1161" s="74"/>
      <c r="M1161" s="74"/>
      <c r="N1161" s="74"/>
      <c r="O1161" s="74"/>
      <c r="P1161" s="74"/>
      <c r="Q1161" s="74"/>
      <c r="R1161" s="74"/>
    </row>
    <row r="1162" spans="1:18" s="55" customFormat="1" ht="14.5" x14ac:dyDescent="0.35">
      <c r="A1162" s="74" t="s">
        <v>5451</v>
      </c>
      <c r="B1162" s="74" t="s">
        <v>1</v>
      </c>
      <c r="C1162" s="74">
        <v>79503</v>
      </c>
      <c r="D1162" s="76" t="s">
        <v>1859</v>
      </c>
      <c r="E1162" s="74" t="s">
        <v>2985</v>
      </c>
      <c r="F1162" s="74">
        <v>79505</v>
      </c>
      <c r="G1162" s="77" t="s">
        <v>1860</v>
      </c>
      <c r="H1162" s="74" t="s">
        <v>2995</v>
      </c>
      <c r="I1162" s="75">
        <v>0.85117493472584804</v>
      </c>
      <c r="J1162" s="74" t="s">
        <v>1860</v>
      </c>
      <c r="K1162" s="74" t="s">
        <v>3069</v>
      </c>
      <c r="L1162" s="74" t="s">
        <v>9974</v>
      </c>
      <c r="M1162" s="74" t="s">
        <v>9975</v>
      </c>
      <c r="N1162" s="74" t="s">
        <v>3068</v>
      </c>
      <c r="O1162" s="74" t="s">
        <v>7305</v>
      </c>
      <c r="P1162" s="74" t="s">
        <v>8716</v>
      </c>
      <c r="Q1162" s="74" t="s">
        <v>8699</v>
      </c>
      <c r="R1162" s="74" t="s">
        <v>10619</v>
      </c>
    </row>
    <row r="1163" spans="1:18" s="55" customFormat="1" ht="14.5" x14ac:dyDescent="0.35">
      <c r="A1163" s="74" t="s">
        <v>6701</v>
      </c>
      <c r="B1163" s="74" t="s">
        <v>12</v>
      </c>
      <c r="C1163" s="74">
        <v>4500</v>
      </c>
      <c r="D1163" s="76" t="s">
        <v>1248</v>
      </c>
      <c r="E1163" s="74" t="s">
        <v>4141</v>
      </c>
      <c r="F1163" s="74">
        <v>6165</v>
      </c>
      <c r="G1163" s="77" t="s">
        <v>1250</v>
      </c>
      <c r="H1163" s="74" t="s">
        <v>4143</v>
      </c>
      <c r="I1163" s="75">
        <v>0.894859813084111</v>
      </c>
      <c r="J1163" s="74"/>
      <c r="K1163" s="74"/>
      <c r="L1163" s="74"/>
      <c r="M1163" s="74"/>
      <c r="N1163" s="74"/>
      <c r="O1163" s="74"/>
      <c r="P1163" s="74"/>
      <c r="Q1163" s="74"/>
      <c r="R1163" s="74"/>
    </row>
    <row r="1164" spans="1:18" s="55" customFormat="1" ht="14.5" x14ac:dyDescent="0.35">
      <c r="A1164" s="74" t="s">
        <v>6501</v>
      </c>
      <c r="B1164" s="74" t="s">
        <v>8</v>
      </c>
      <c r="C1164" s="74">
        <v>4410</v>
      </c>
      <c r="D1164" s="76" t="s">
        <v>2719</v>
      </c>
      <c r="E1164" s="74" t="s">
        <v>4990</v>
      </c>
      <c r="F1164" s="74">
        <v>5834</v>
      </c>
      <c r="G1164" s="77" t="s">
        <v>2722</v>
      </c>
      <c r="H1164" s="74" t="s">
        <v>4995</v>
      </c>
      <c r="I1164" s="75">
        <v>0.13793103448275762</v>
      </c>
      <c r="J1164" s="74"/>
      <c r="K1164" s="74"/>
      <c r="L1164" s="74"/>
      <c r="M1164" s="74"/>
      <c r="N1164" s="74"/>
      <c r="O1164" s="74"/>
      <c r="P1164" s="74"/>
      <c r="Q1164" s="74"/>
      <c r="R1164" s="74"/>
    </row>
    <row r="1165" spans="1:18" s="55" customFormat="1" ht="14.5" x14ac:dyDescent="0.35">
      <c r="A1165" s="74" t="s">
        <v>8668</v>
      </c>
      <c r="B1165" s="74" t="s">
        <v>6</v>
      </c>
      <c r="C1165" s="74">
        <v>4268</v>
      </c>
      <c r="D1165" s="76" t="s">
        <v>4078</v>
      </c>
      <c r="E1165" s="74" t="s">
        <v>3204</v>
      </c>
      <c r="F1165" s="74">
        <v>92301</v>
      </c>
      <c r="G1165" s="77" t="s">
        <v>8326</v>
      </c>
      <c r="H1165" s="74" t="s">
        <v>8325</v>
      </c>
      <c r="I1165" s="75">
        <v>0</v>
      </c>
      <c r="J1165" s="74" t="s">
        <v>8326</v>
      </c>
      <c r="K1165" s="74" t="s">
        <v>8551</v>
      </c>
      <c r="L1165" s="74" t="s">
        <v>8552</v>
      </c>
      <c r="M1165" s="74" t="s">
        <v>8966</v>
      </c>
      <c r="N1165" s="74" t="s">
        <v>8553</v>
      </c>
      <c r="O1165" s="74" t="s">
        <v>8554</v>
      </c>
      <c r="P1165" s="74" t="s">
        <v>8751</v>
      </c>
      <c r="Q1165" s="74" t="s">
        <v>8699</v>
      </c>
      <c r="R1165" s="74" t="s">
        <v>11155</v>
      </c>
    </row>
    <row r="1166" spans="1:18" s="55" customFormat="1" ht="14.5" x14ac:dyDescent="0.35">
      <c r="A1166" s="74" t="s">
        <v>7925</v>
      </c>
      <c r="B1166" s="74" t="s">
        <v>6</v>
      </c>
      <c r="C1166" s="74">
        <v>4260</v>
      </c>
      <c r="D1166" s="76" t="s">
        <v>3993</v>
      </c>
      <c r="E1166" s="74" t="s">
        <v>5031</v>
      </c>
      <c r="F1166" s="74">
        <v>5262</v>
      </c>
      <c r="G1166" s="77" t="s">
        <v>7757</v>
      </c>
      <c r="H1166" s="74" t="s">
        <v>7588</v>
      </c>
      <c r="I1166" s="75">
        <v>0</v>
      </c>
      <c r="J1166" s="74" t="s">
        <v>7757</v>
      </c>
      <c r="K1166" s="74" t="s">
        <v>7306</v>
      </c>
      <c r="L1166" s="74" t="s">
        <v>9976</v>
      </c>
      <c r="M1166" s="74" t="s">
        <v>9977</v>
      </c>
      <c r="N1166" s="74" t="s">
        <v>958</v>
      </c>
      <c r="O1166" s="74" t="s">
        <v>959</v>
      </c>
      <c r="P1166" s="74" t="s">
        <v>8751</v>
      </c>
      <c r="Q1166" s="74" t="s">
        <v>8699</v>
      </c>
      <c r="R1166" s="74" t="s">
        <v>11088</v>
      </c>
    </row>
    <row r="1167" spans="1:18" s="55" customFormat="1" ht="14.5" x14ac:dyDescent="0.35">
      <c r="A1167" s="74" t="s">
        <v>6279</v>
      </c>
      <c r="B1167" s="74" t="s">
        <v>7</v>
      </c>
      <c r="C1167" s="74">
        <v>4368</v>
      </c>
      <c r="D1167" s="76" t="s">
        <v>4330</v>
      </c>
      <c r="E1167" s="74" t="s">
        <v>2991</v>
      </c>
      <c r="F1167" s="74">
        <v>5564</v>
      </c>
      <c r="G1167" s="77" t="s">
        <v>4336</v>
      </c>
      <c r="H1167" s="74" t="s">
        <v>4123</v>
      </c>
      <c r="I1167" s="75">
        <v>0.57808219178082099</v>
      </c>
      <c r="J1167" s="74" t="s">
        <v>4336</v>
      </c>
      <c r="K1167" s="74" t="s">
        <v>311</v>
      </c>
      <c r="L1167" s="74" t="s">
        <v>9978</v>
      </c>
      <c r="M1167" s="74" t="s">
        <v>9979</v>
      </c>
      <c r="N1167" s="74" t="s">
        <v>312</v>
      </c>
      <c r="O1167" s="74" t="s">
        <v>313</v>
      </c>
      <c r="P1167" s="74" t="s">
        <v>10564</v>
      </c>
      <c r="Q1167" s="74" t="s">
        <v>8699</v>
      </c>
      <c r="R1167" s="74" t="s">
        <v>11450</v>
      </c>
    </row>
    <row r="1168" spans="1:18" s="55" customFormat="1" ht="14.5" x14ac:dyDescent="0.35">
      <c r="A1168" s="74" t="s">
        <v>5921</v>
      </c>
      <c r="B1168" s="74" t="s">
        <v>6</v>
      </c>
      <c r="C1168" s="74">
        <v>4262</v>
      </c>
      <c r="D1168" s="76" t="s">
        <v>4024</v>
      </c>
      <c r="E1168" s="74" t="s">
        <v>2811</v>
      </c>
      <c r="F1168" s="74">
        <v>5280</v>
      </c>
      <c r="G1168" s="77" t="s">
        <v>4026</v>
      </c>
      <c r="H1168" s="74" t="s">
        <v>2814</v>
      </c>
      <c r="I1168" s="75">
        <v>0</v>
      </c>
      <c r="J1168" s="74" t="s">
        <v>4026</v>
      </c>
      <c r="K1168" s="74" t="s">
        <v>988</v>
      </c>
      <c r="L1168" s="74" t="s">
        <v>9980</v>
      </c>
      <c r="M1168" s="74" t="s">
        <v>9981</v>
      </c>
      <c r="N1168" s="74" t="s">
        <v>1327</v>
      </c>
      <c r="O1168" s="74" t="s">
        <v>1327</v>
      </c>
      <c r="P1168" s="74" t="s">
        <v>8751</v>
      </c>
      <c r="Q1168" s="74" t="s">
        <v>8699</v>
      </c>
      <c r="R1168" s="74" t="s">
        <v>11105</v>
      </c>
    </row>
    <row r="1169" spans="1:18" s="55" customFormat="1" ht="14.5" x14ac:dyDescent="0.35">
      <c r="A1169" s="74" t="s">
        <v>6139</v>
      </c>
      <c r="B1169" s="74" t="s">
        <v>6</v>
      </c>
      <c r="C1169" s="74">
        <v>80120</v>
      </c>
      <c r="D1169" s="76" t="s">
        <v>2316</v>
      </c>
      <c r="E1169" s="74" t="s">
        <v>2816</v>
      </c>
      <c r="F1169" s="74">
        <v>80121</v>
      </c>
      <c r="G1169" s="77" t="s">
        <v>2317</v>
      </c>
      <c r="H1169" s="74" t="s">
        <v>2816</v>
      </c>
      <c r="I1169" s="75">
        <v>0.75078864353312202</v>
      </c>
      <c r="J1169" s="74"/>
      <c r="K1169" s="74"/>
      <c r="L1169" s="74"/>
      <c r="M1169" s="74"/>
      <c r="N1169" s="74"/>
      <c r="O1169" s="74"/>
      <c r="P1169" s="74"/>
      <c r="Q1169" s="74"/>
      <c r="R1169" s="74"/>
    </row>
    <row r="1170" spans="1:18" s="55" customFormat="1" ht="14.5" x14ac:dyDescent="0.35">
      <c r="A1170" s="74" t="s">
        <v>7964</v>
      </c>
      <c r="B1170" s="74" t="s">
        <v>8</v>
      </c>
      <c r="C1170" s="74">
        <v>92564</v>
      </c>
      <c r="D1170" s="76" t="s">
        <v>7882</v>
      </c>
      <c r="E1170" s="74" t="s">
        <v>7881</v>
      </c>
      <c r="F1170" s="74">
        <v>90000</v>
      </c>
      <c r="G1170" s="77" t="s">
        <v>7884</v>
      </c>
      <c r="H1170" s="74" t="s">
        <v>7883</v>
      </c>
      <c r="I1170" s="75">
        <v>0.361031518624641</v>
      </c>
      <c r="J1170" s="74"/>
      <c r="K1170" s="74"/>
      <c r="L1170" s="74"/>
      <c r="M1170" s="74"/>
      <c r="N1170" s="74"/>
      <c r="O1170" s="74"/>
      <c r="P1170" s="74"/>
      <c r="Q1170" s="74"/>
      <c r="R1170" s="74"/>
    </row>
    <row r="1171" spans="1:18" s="55" customFormat="1" ht="14.5" x14ac:dyDescent="0.35">
      <c r="A1171" s="74" t="s">
        <v>6296</v>
      </c>
      <c r="B1171" s="74" t="s">
        <v>7</v>
      </c>
      <c r="C1171" s="74">
        <v>4373</v>
      </c>
      <c r="D1171" s="76" t="s">
        <v>4360</v>
      </c>
      <c r="E1171" s="74" t="s">
        <v>7620</v>
      </c>
      <c r="F1171" s="74">
        <v>5578</v>
      </c>
      <c r="G1171" s="77" t="s">
        <v>4361</v>
      </c>
      <c r="H1171" s="74" t="s">
        <v>2817</v>
      </c>
      <c r="I1171" s="75">
        <v>0.88888888888888795</v>
      </c>
      <c r="J1171" s="74" t="s">
        <v>4361</v>
      </c>
      <c r="K1171" s="74" t="s">
        <v>347</v>
      </c>
      <c r="L1171" s="74" t="s">
        <v>3048</v>
      </c>
      <c r="M1171" s="74" t="s">
        <v>9982</v>
      </c>
      <c r="N1171" s="74" t="s">
        <v>1327</v>
      </c>
      <c r="O1171" s="74" t="s">
        <v>1327</v>
      </c>
      <c r="P1171" s="74" t="s">
        <v>8775</v>
      </c>
      <c r="Q1171" s="74" t="s">
        <v>8699</v>
      </c>
      <c r="R1171" s="74" t="s">
        <v>11468</v>
      </c>
    </row>
    <row r="1172" spans="1:18" s="55" customFormat="1" ht="14.5" x14ac:dyDescent="0.35">
      <c r="A1172" s="74" t="s">
        <v>5884</v>
      </c>
      <c r="B1172" s="74" t="s">
        <v>6</v>
      </c>
      <c r="C1172" s="74">
        <v>4259</v>
      </c>
      <c r="D1172" s="76" t="s">
        <v>3982</v>
      </c>
      <c r="E1172" s="74" t="s">
        <v>4462</v>
      </c>
      <c r="F1172" s="74">
        <v>5237</v>
      </c>
      <c r="G1172" s="77" t="s">
        <v>3986</v>
      </c>
      <c r="H1172" s="74" t="s">
        <v>4470</v>
      </c>
      <c r="I1172" s="75">
        <v>0</v>
      </c>
      <c r="J1172" s="74" t="s">
        <v>3986</v>
      </c>
      <c r="K1172" s="74" t="s">
        <v>919</v>
      </c>
      <c r="L1172" s="74" t="s">
        <v>9983</v>
      </c>
      <c r="M1172" s="74" t="s">
        <v>9984</v>
      </c>
      <c r="N1172" s="74" t="s">
        <v>7295</v>
      </c>
      <c r="O1172" s="74" t="s">
        <v>7307</v>
      </c>
      <c r="P1172" s="74" t="s">
        <v>8751</v>
      </c>
      <c r="Q1172" s="74" t="s">
        <v>8699</v>
      </c>
      <c r="R1172" s="74" t="s">
        <v>11063</v>
      </c>
    </row>
    <row r="1173" spans="1:18" s="55" customFormat="1" ht="14.5" x14ac:dyDescent="0.35">
      <c r="A1173" s="74" t="s">
        <v>5474</v>
      </c>
      <c r="B1173" s="74" t="s">
        <v>2</v>
      </c>
      <c r="C1173" s="74">
        <v>4196</v>
      </c>
      <c r="D1173" s="76" t="s">
        <v>1861</v>
      </c>
      <c r="E1173" s="74" t="s">
        <v>2818</v>
      </c>
      <c r="F1173" s="74">
        <v>4832</v>
      </c>
      <c r="G1173" s="77" t="s">
        <v>1888</v>
      </c>
      <c r="H1173" s="74" t="s">
        <v>2820</v>
      </c>
      <c r="I1173" s="75">
        <v>0.47975882859603713</v>
      </c>
      <c r="J1173" s="74" t="s">
        <v>1888</v>
      </c>
      <c r="K1173" s="74" t="s">
        <v>1547</v>
      </c>
      <c r="L1173" s="74" t="s">
        <v>1545</v>
      </c>
      <c r="M1173" s="74" t="s">
        <v>9314</v>
      </c>
      <c r="N1173" s="74" t="s">
        <v>1327</v>
      </c>
      <c r="O1173" s="74" t="s">
        <v>1327</v>
      </c>
      <c r="P1173" s="74" t="s">
        <v>8745</v>
      </c>
      <c r="Q1173" s="74" t="s">
        <v>8699</v>
      </c>
      <c r="R1173" s="74" t="s">
        <v>10639</v>
      </c>
    </row>
    <row r="1174" spans="1:18" s="55" customFormat="1" ht="14.5" x14ac:dyDescent="0.35">
      <c r="A1174" s="74" t="s">
        <v>5473</v>
      </c>
      <c r="B1174" s="74" t="s">
        <v>2</v>
      </c>
      <c r="C1174" s="74">
        <v>4196</v>
      </c>
      <c r="D1174" s="76" t="s">
        <v>1861</v>
      </c>
      <c r="E1174" s="74" t="s">
        <v>2818</v>
      </c>
      <c r="F1174" s="74">
        <v>4831</v>
      </c>
      <c r="G1174" s="77" t="s">
        <v>1887</v>
      </c>
      <c r="H1174" s="74" t="s">
        <v>2821</v>
      </c>
      <c r="I1174" s="75">
        <v>0.55990783410138167</v>
      </c>
      <c r="J1174" s="74" t="s">
        <v>1887</v>
      </c>
      <c r="K1174" s="74" t="s">
        <v>1546</v>
      </c>
      <c r="L1174" s="74" t="s">
        <v>1545</v>
      </c>
      <c r="M1174" s="74" t="s">
        <v>9314</v>
      </c>
      <c r="N1174" s="74" t="s">
        <v>1327</v>
      </c>
      <c r="O1174" s="74" t="s">
        <v>1327</v>
      </c>
      <c r="P1174" s="74" t="s">
        <v>8745</v>
      </c>
      <c r="Q1174" s="74" t="s">
        <v>8699</v>
      </c>
      <c r="R1174" s="74" t="s">
        <v>10639</v>
      </c>
    </row>
    <row r="1175" spans="1:18" s="55" customFormat="1" ht="14.5" x14ac:dyDescent="0.35">
      <c r="A1175" s="74" t="s">
        <v>6466</v>
      </c>
      <c r="B1175" s="74" t="s">
        <v>8</v>
      </c>
      <c r="C1175" s="74">
        <v>4406</v>
      </c>
      <c r="D1175" s="76" t="s">
        <v>2672</v>
      </c>
      <c r="E1175" s="74" t="s">
        <v>5179</v>
      </c>
      <c r="F1175" s="74">
        <v>79282</v>
      </c>
      <c r="G1175" s="77" t="s">
        <v>2680</v>
      </c>
      <c r="H1175" s="74" t="s">
        <v>5186</v>
      </c>
      <c r="I1175" s="75">
        <v>0.13594040968342541</v>
      </c>
      <c r="J1175" s="74"/>
      <c r="K1175" s="74"/>
      <c r="L1175" s="74"/>
      <c r="M1175" s="74"/>
      <c r="N1175" s="74"/>
      <c r="O1175" s="74"/>
      <c r="P1175" s="74"/>
      <c r="Q1175" s="74"/>
      <c r="R1175" s="74"/>
    </row>
    <row r="1176" spans="1:18" s="55" customFormat="1" ht="14.5" x14ac:dyDescent="0.35">
      <c r="A1176" s="74" t="s">
        <v>6079</v>
      </c>
      <c r="B1176" s="74" t="s">
        <v>6</v>
      </c>
      <c r="C1176" s="74">
        <v>4282</v>
      </c>
      <c r="D1176" s="76" t="s">
        <v>2237</v>
      </c>
      <c r="E1176" s="74" t="s">
        <v>2784</v>
      </c>
      <c r="F1176" s="74">
        <v>5412</v>
      </c>
      <c r="G1176" s="77" t="s">
        <v>2250</v>
      </c>
      <c r="H1176" s="74" t="s">
        <v>2808</v>
      </c>
      <c r="I1176" s="75">
        <v>0.9153061224489788</v>
      </c>
      <c r="J1176" s="74" t="s">
        <v>2250</v>
      </c>
      <c r="K1176" s="74" t="s">
        <v>1475</v>
      </c>
      <c r="L1176" s="74" t="s">
        <v>9987</v>
      </c>
      <c r="M1176" s="74" t="s">
        <v>9988</v>
      </c>
      <c r="N1176" s="74" t="s">
        <v>1327</v>
      </c>
      <c r="O1176" s="74" t="s">
        <v>1327</v>
      </c>
      <c r="P1176" s="74" t="s">
        <v>8751</v>
      </c>
      <c r="Q1176" s="74" t="s">
        <v>8699</v>
      </c>
      <c r="R1176" s="74" t="s">
        <v>11259</v>
      </c>
    </row>
    <row r="1177" spans="1:18" s="55" customFormat="1" ht="14.5" x14ac:dyDescent="0.35">
      <c r="A1177" s="74" t="s">
        <v>7932</v>
      </c>
      <c r="B1177" s="74" t="s">
        <v>6</v>
      </c>
      <c r="C1177" s="74">
        <v>4281</v>
      </c>
      <c r="D1177" s="76" t="s">
        <v>2227</v>
      </c>
      <c r="E1177" s="74" t="s">
        <v>3113</v>
      </c>
      <c r="F1177" s="74">
        <v>5396</v>
      </c>
      <c r="G1177" s="77" t="s">
        <v>7835</v>
      </c>
      <c r="H1177" s="74" t="s">
        <v>3120</v>
      </c>
      <c r="I1177" s="75">
        <v>0.29156908665105297</v>
      </c>
      <c r="J1177" s="74" t="s">
        <v>7835</v>
      </c>
      <c r="K1177" s="74" t="s">
        <v>1441</v>
      </c>
      <c r="L1177" s="74" t="s">
        <v>8239</v>
      </c>
      <c r="M1177" s="74" t="s">
        <v>8967</v>
      </c>
      <c r="N1177" s="74" t="s">
        <v>1327</v>
      </c>
      <c r="O1177" s="74" t="s">
        <v>1327</v>
      </c>
      <c r="P1177" s="74" t="s">
        <v>10561</v>
      </c>
      <c r="Q1177" s="74" t="s">
        <v>8699</v>
      </c>
      <c r="R1177" s="74" t="s">
        <v>11247</v>
      </c>
    </row>
    <row r="1178" spans="1:18" s="55" customFormat="1" ht="14.5" x14ac:dyDescent="0.35">
      <c r="A1178" s="74" t="s">
        <v>6688</v>
      </c>
      <c r="B1178" s="74" t="s">
        <v>12</v>
      </c>
      <c r="C1178" s="74">
        <v>4499</v>
      </c>
      <c r="D1178" s="76" t="s">
        <v>1231</v>
      </c>
      <c r="E1178" s="74" t="s">
        <v>5066</v>
      </c>
      <c r="F1178" s="74">
        <v>6153</v>
      </c>
      <c r="G1178" s="77" t="s">
        <v>1236</v>
      </c>
      <c r="H1178" s="74" t="s">
        <v>4918</v>
      </c>
      <c r="I1178" s="75">
        <v>0.73110720562390108</v>
      </c>
      <c r="J1178" s="74"/>
      <c r="K1178" s="74"/>
      <c r="L1178" s="74"/>
      <c r="M1178" s="74"/>
      <c r="N1178" s="74"/>
      <c r="O1178" s="74"/>
      <c r="P1178" s="74"/>
      <c r="Q1178" s="74"/>
      <c r="R1178" s="74"/>
    </row>
    <row r="1179" spans="1:18" s="55" customFormat="1" ht="14.5" x14ac:dyDescent="0.35">
      <c r="A1179" s="74" t="s">
        <v>6014</v>
      </c>
      <c r="B1179" s="74" t="s">
        <v>6</v>
      </c>
      <c r="C1179" s="74">
        <v>4275</v>
      </c>
      <c r="D1179" s="76" t="s">
        <v>2173</v>
      </c>
      <c r="E1179" s="74" t="s">
        <v>2824</v>
      </c>
      <c r="F1179" s="74">
        <v>5355</v>
      </c>
      <c r="G1179" s="77" t="s">
        <v>2174</v>
      </c>
      <c r="H1179" s="74" t="s">
        <v>2825</v>
      </c>
      <c r="I1179" s="75">
        <v>0.76122448979591806</v>
      </c>
      <c r="J1179" s="74" t="s">
        <v>2174</v>
      </c>
      <c r="K1179" s="74" t="s">
        <v>485</v>
      </c>
      <c r="L1179" s="74" t="s">
        <v>9989</v>
      </c>
      <c r="M1179" s="74" t="s">
        <v>9990</v>
      </c>
      <c r="N1179" s="74" t="s">
        <v>1327</v>
      </c>
      <c r="O1179" s="74" t="s">
        <v>1327</v>
      </c>
      <c r="P1179" s="74" t="s">
        <v>8801</v>
      </c>
      <c r="Q1179" s="74" t="s">
        <v>8699</v>
      </c>
      <c r="R1179" s="74" t="s">
        <v>11202</v>
      </c>
    </row>
    <row r="1180" spans="1:18" s="55" customFormat="1" ht="14.5" x14ac:dyDescent="0.35">
      <c r="A1180" s="74" t="s">
        <v>6429</v>
      </c>
      <c r="B1180" s="74" t="s">
        <v>8</v>
      </c>
      <c r="C1180" s="74">
        <v>4403</v>
      </c>
      <c r="D1180" s="76" t="s">
        <v>2562</v>
      </c>
      <c r="E1180" s="74" t="s">
        <v>4962</v>
      </c>
      <c r="F1180" s="74">
        <v>5758</v>
      </c>
      <c r="G1180" s="77" t="s">
        <v>2637</v>
      </c>
      <c r="H1180" s="74" t="s">
        <v>3442</v>
      </c>
      <c r="I1180" s="75">
        <v>0.68807339449541194</v>
      </c>
      <c r="J1180" s="74"/>
      <c r="K1180" s="74"/>
      <c r="L1180" s="74"/>
      <c r="M1180" s="74"/>
      <c r="N1180" s="74"/>
      <c r="O1180" s="74"/>
      <c r="P1180" s="74"/>
      <c r="Q1180" s="74"/>
      <c r="R1180" s="74"/>
    </row>
    <row r="1181" spans="1:18" s="55" customFormat="1" ht="14.5" x14ac:dyDescent="0.35">
      <c r="A1181" s="74" t="s">
        <v>5908</v>
      </c>
      <c r="B1181" s="74" t="s">
        <v>6</v>
      </c>
      <c r="C1181" s="74">
        <v>4260</v>
      </c>
      <c r="D1181" s="76" t="s">
        <v>3993</v>
      </c>
      <c r="E1181" s="74" t="s">
        <v>5031</v>
      </c>
      <c r="F1181" s="74">
        <v>5263</v>
      </c>
      <c r="G1181" s="77" t="s">
        <v>4011</v>
      </c>
      <c r="H1181" s="74" t="s">
        <v>4600</v>
      </c>
      <c r="I1181" s="75">
        <v>0</v>
      </c>
      <c r="J1181" s="74" t="s">
        <v>4011</v>
      </c>
      <c r="K1181" s="74" t="s">
        <v>960</v>
      </c>
      <c r="L1181" s="74" t="s">
        <v>961</v>
      </c>
      <c r="M1181" s="74" t="s">
        <v>9991</v>
      </c>
      <c r="N1181" s="74" t="s">
        <v>962</v>
      </c>
      <c r="O1181" s="74" t="s">
        <v>963</v>
      </c>
      <c r="P1181" s="74" t="s">
        <v>8751</v>
      </c>
      <c r="Q1181" s="74" t="s">
        <v>8699</v>
      </c>
      <c r="R1181" s="74" t="s">
        <v>11089</v>
      </c>
    </row>
    <row r="1182" spans="1:18" s="55" customFormat="1" ht="14.5" x14ac:dyDescent="0.35">
      <c r="A1182" s="74" t="s">
        <v>6597</v>
      </c>
      <c r="B1182" s="74" t="s">
        <v>9</v>
      </c>
      <c r="C1182" s="74">
        <v>4446</v>
      </c>
      <c r="D1182" s="76" t="s">
        <v>1091</v>
      </c>
      <c r="E1182" s="74" t="s">
        <v>2966</v>
      </c>
      <c r="F1182" s="74">
        <v>5932</v>
      </c>
      <c r="G1182" s="77" t="s">
        <v>1094</v>
      </c>
      <c r="H1182" s="74" t="s">
        <v>2976</v>
      </c>
      <c r="I1182" s="75">
        <v>0</v>
      </c>
      <c r="J1182" s="74"/>
      <c r="K1182" s="74"/>
      <c r="L1182" s="74"/>
      <c r="M1182" s="74"/>
      <c r="N1182" s="74"/>
      <c r="O1182" s="74"/>
      <c r="P1182" s="74"/>
      <c r="Q1182" s="74"/>
      <c r="R1182" s="74"/>
    </row>
    <row r="1183" spans="1:18" s="55" customFormat="1" ht="14.5" x14ac:dyDescent="0.35">
      <c r="A1183" s="74" t="s">
        <v>5440</v>
      </c>
      <c r="B1183" s="74" t="s">
        <v>1</v>
      </c>
      <c r="C1183" s="74">
        <v>4180</v>
      </c>
      <c r="D1183" s="76" t="s">
        <v>1835</v>
      </c>
      <c r="E1183" s="74" t="s">
        <v>2828</v>
      </c>
      <c r="F1183" s="74">
        <v>4788</v>
      </c>
      <c r="G1183" s="77" t="s">
        <v>1836</v>
      </c>
      <c r="H1183" s="74" t="s">
        <v>2829</v>
      </c>
      <c r="I1183" s="75">
        <v>0.5957943925233643</v>
      </c>
      <c r="J1183" s="74" t="s">
        <v>1836</v>
      </c>
      <c r="K1183" s="74" t="s">
        <v>3047</v>
      </c>
      <c r="L1183" s="74" t="s">
        <v>3048</v>
      </c>
      <c r="M1183" s="74" t="s">
        <v>9222</v>
      </c>
      <c r="N1183" s="74" t="s">
        <v>1327</v>
      </c>
      <c r="O1183" s="74" t="s">
        <v>1327</v>
      </c>
      <c r="P1183" s="74" t="s">
        <v>8728</v>
      </c>
      <c r="Q1183" s="74" t="s">
        <v>8699</v>
      </c>
      <c r="R1183" s="74" t="s">
        <v>10607</v>
      </c>
    </row>
    <row r="1184" spans="1:18" s="55" customFormat="1" ht="14.5" x14ac:dyDescent="0.35">
      <c r="A1184" s="74" t="s">
        <v>5728</v>
      </c>
      <c r="B1184" s="74" t="s">
        <v>6</v>
      </c>
      <c r="C1184" s="74">
        <v>4241</v>
      </c>
      <c r="D1184" s="76" t="s">
        <v>3782</v>
      </c>
      <c r="E1184" s="74" t="s">
        <v>2833</v>
      </c>
      <c r="F1184" s="74">
        <v>81026</v>
      </c>
      <c r="G1184" s="77" t="s">
        <v>3801</v>
      </c>
      <c r="H1184" s="74" t="s">
        <v>4813</v>
      </c>
      <c r="I1184" s="75">
        <v>0.97986577181208023</v>
      </c>
      <c r="J1184" s="74" t="s">
        <v>3801</v>
      </c>
      <c r="K1184" s="74" t="s">
        <v>2046</v>
      </c>
      <c r="L1184" s="74" t="s">
        <v>9992</v>
      </c>
      <c r="M1184" s="74" t="s">
        <v>9993</v>
      </c>
      <c r="N1184" s="74" t="s">
        <v>2047</v>
      </c>
      <c r="O1184" s="74" t="s">
        <v>1327</v>
      </c>
      <c r="P1184" s="74" t="s">
        <v>8751</v>
      </c>
      <c r="Q1184" s="74" t="s">
        <v>8699</v>
      </c>
      <c r="R1184" s="74" t="s">
        <v>10883</v>
      </c>
    </row>
    <row r="1185" spans="1:18" s="55" customFormat="1" ht="14.5" x14ac:dyDescent="0.35">
      <c r="A1185" s="74" t="s">
        <v>5727</v>
      </c>
      <c r="B1185" s="74" t="s">
        <v>6</v>
      </c>
      <c r="C1185" s="74">
        <v>4241</v>
      </c>
      <c r="D1185" s="76" t="s">
        <v>3782</v>
      </c>
      <c r="E1185" s="74" t="s">
        <v>2833</v>
      </c>
      <c r="F1185" s="74">
        <v>5094</v>
      </c>
      <c r="G1185" s="77" t="s">
        <v>3800</v>
      </c>
      <c r="H1185" s="74" t="s">
        <v>4814</v>
      </c>
      <c r="I1185" s="75">
        <v>0.96620775969962402</v>
      </c>
      <c r="J1185" s="74" t="s">
        <v>3800</v>
      </c>
      <c r="K1185" s="74" t="s">
        <v>2044</v>
      </c>
      <c r="L1185" s="74" t="s">
        <v>9994</v>
      </c>
      <c r="M1185" s="74" t="s">
        <v>9993</v>
      </c>
      <c r="N1185" s="74" t="s">
        <v>2045</v>
      </c>
      <c r="O1185" s="74" t="s">
        <v>1327</v>
      </c>
      <c r="P1185" s="74" t="s">
        <v>8751</v>
      </c>
      <c r="Q1185" s="74" t="s">
        <v>8699</v>
      </c>
      <c r="R1185" s="74" t="s">
        <v>10883</v>
      </c>
    </row>
    <row r="1186" spans="1:18" s="55" customFormat="1" ht="14.5" x14ac:dyDescent="0.35">
      <c r="A1186" s="74" t="s">
        <v>6244</v>
      </c>
      <c r="B1186" s="74" t="s">
        <v>6</v>
      </c>
      <c r="C1186" s="74">
        <v>79578</v>
      </c>
      <c r="D1186" s="76" t="s">
        <v>4275</v>
      </c>
      <c r="E1186" s="74" t="s">
        <v>2831</v>
      </c>
      <c r="F1186" s="74">
        <v>79579</v>
      </c>
      <c r="G1186" s="77" t="s">
        <v>4276</v>
      </c>
      <c r="H1186" s="74" t="s">
        <v>2832</v>
      </c>
      <c r="I1186" s="75">
        <v>0.97086092715231698</v>
      </c>
      <c r="J1186" s="74" t="s">
        <v>4276</v>
      </c>
      <c r="K1186" s="74" t="s">
        <v>270</v>
      </c>
      <c r="L1186" s="74" t="s">
        <v>271</v>
      </c>
      <c r="M1186" s="74" t="s">
        <v>6834</v>
      </c>
      <c r="N1186" s="74" t="s">
        <v>1327</v>
      </c>
      <c r="O1186" s="74" t="s">
        <v>1327</v>
      </c>
      <c r="P1186" s="74" t="s">
        <v>8751</v>
      </c>
      <c r="Q1186" s="74" t="s">
        <v>8699</v>
      </c>
      <c r="R1186" s="74" t="s">
        <v>11424</v>
      </c>
    </row>
    <row r="1187" spans="1:18" s="55" customFormat="1" ht="14.5" x14ac:dyDescent="0.35">
      <c r="A1187" s="74" t="s">
        <v>7963</v>
      </c>
      <c r="B1187" s="74" t="s">
        <v>8</v>
      </c>
      <c r="C1187" s="74">
        <v>4413</v>
      </c>
      <c r="D1187" s="76" t="s">
        <v>2727</v>
      </c>
      <c r="E1187" s="74" t="s">
        <v>5014</v>
      </c>
      <c r="F1187" s="74">
        <v>84665</v>
      </c>
      <c r="G1187" s="77" t="s">
        <v>7795</v>
      </c>
      <c r="H1187" s="74" t="s">
        <v>7774</v>
      </c>
      <c r="I1187" s="75">
        <v>0.2901234567901228</v>
      </c>
      <c r="J1187" s="74"/>
      <c r="K1187" s="74"/>
      <c r="L1187" s="74"/>
      <c r="M1187" s="74"/>
      <c r="N1187" s="74"/>
      <c r="O1187" s="74"/>
      <c r="P1187" s="74"/>
      <c r="Q1187" s="74"/>
      <c r="R1187" s="74"/>
    </row>
    <row r="1188" spans="1:18" s="55" customFormat="1" ht="14.5" x14ac:dyDescent="0.35">
      <c r="A1188" s="74" t="s">
        <v>5930</v>
      </c>
      <c r="B1188" s="74" t="s">
        <v>6</v>
      </c>
      <c r="C1188" s="74">
        <v>4263</v>
      </c>
      <c r="D1188" s="76" t="s">
        <v>4029</v>
      </c>
      <c r="E1188" s="74" t="s">
        <v>4947</v>
      </c>
      <c r="F1188" s="74">
        <v>5288</v>
      </c>
      <c r="G1188" s="77" t="s">
        <v>4036</v>
      </c>
      <c r="H1188" s="74" t="s">
        <v>3364</v>
      </c>
      <c r="I1188" s="75">
        <v>0.89594843462246687</v>
      </c>
      <c r="J1188" s="74" t="s">
        <v>4036</v>
      </c>
      <c r="K1188" s="74" t="s">
        <v>360</v>
      </c>
      <c r="L1188" s="74" t="s">
        <v>9995</v>
      </c>
      <c r="M1188" s="74" t="s">
        <v>9996</v>
      </c>
      <c r="N1188" s="74" t="s">
        <v>361</v>
      </c>
      <c r="O1188" s="74" t="s">
        <v>362</v>
      </c>
      <c r="P1188" s="74" t="s">
        <v>8751</v>
      </c>
      <c r="Q1188" s="74" t="s">
        <v>8699</v>
      </c>
      <c r="R1188" s="74" t="s">
        <v>11115</v>
      </c>
    </row>
    <row r="1189" spans="1:18" s="55" customFormat="1" ht="14.5" x14ac:dyDescent="0.35">
      <c r="A1189" s="74" t="s">
        <v>11524</v>
      </c>
      <c r="B1189" s="74" t="s">
        <v>6</v>
      </c>
      <c r="C1189" s="74">
        <v>5180</v>
      </c>
      <c r="D1189" s="76" t="s">
        <v>4263</v>
      </c>
      <c r="E1189" s="74" t="s">
        <v>7550</v>
      </c>
      <c r="F1189" s="74">
        <v>10820</v>
      </c>
      <c r="G1189" s="77" t="s">
        <v>4264</v>
      </c>
      <c r="H1189" s="74" t="s">
        <v>10538</v>
      </c>
      <c r="I1189" s="75">
        <v>0.16214427531436049</v>
      </c>
      <c r="J1189" s="74" t="s">
        <v>4264</v>
      </c>
      <c r="K1189" s="74" t="s">
        <v>9997</v>
      </c>
      <c r="L1189" s="74" t="s">
        <v>9998</v>
      </c>
      <c r="M1189" s="74" t="s">
        <v>9999</v>
      </c>
      <c r="N1189" s="74" t="s">
        <v>1327</v>
      </c>
      <c r="O1189" s="74" t="s">
        <v>1327</v>
      </c>
      <c r="P1189" s="74" t="s">
        <v>8763</v>
      </c>
      <c r="Q1189" s="74" t="s">
        <v>8699</v>
      </c>
      <c r="R1189" s="74" t="s">
        <v>11418</v>
      </c>
    </row>
    <row r="1190" spans="1:18" s="55" customFormat="1" ht="14.5" x14ac:dyDescent="0.35">
      <c r="A1190" s="74" t="s">
        <v>6239</v>
      </c>
      <c r="B1190" s="74" t="s">
        <v>6</v>
      </c>
      <c r="C1190" s="74">
        <v>5180</v>
      </c>
      <c r="D1190" s="76" t="s">
        <v>4263</v>
      </c>
      <c r="E1190" s="74" t="s">
        <v>7550</v>
      </c>
      <c r="F1190" s="74">
        <v>89828</v>
      </c>
      <c r="G1190" s="77" t="s">
        <v>82</v>
      </c>
      <c r="H1190" s="74" t="s">
        <v>5256</v>
      </c>
      <c r="I1190" s="75">
        <v>0.1602112676056337</v>
      </c>
      <c r="J1190" s="74" t="s">
        <v>82</v>
      </c>
      <c r="K1190" s="74" t="s">
        <v>255</v>
      </c>
      <c r="L1190" s="74" t="s">
        <v>10000</v>
      </c>
      <c r="M1190" s="74" t="s">
        <v>10001</v>
      </c>
      <c r="N1190" s="74" t="s">
        <v>256</v>
      </c>
      <c r="O1190" s="74" t="s">
        <v>254</v>
      </c>
      <c r="P1190" s="74" t="s">
        <v>8763</v>
      </c>
      <c r="Q1190" s="74" t="s">
        <v>8699</v>
      </c>
      <c r="R1190" s="74" t="s">
        <v>11417</v>
      </c>
    </row>
    <row r="1191" spans="1:18" s="55" customFormat="1" ht="14.5" x14ac:dyDescent="0.35">
      <c r="A1191" s="74" t="s">
        <v>5737</v>
      </c>
      <c r="B1191" s="74" t="s">
        <v>6</v>
      </c>
      <c r="C1191" s="74">
        <v>4241</v>
      </c>
      <c r="D1191" s="76" t="s">
        <v>3782</v>
      </c>
      <c r="E1191" s="74" t="s">
        <v>2833</v>
      </c>
      <c r="F1191" s="74">
        <v>5105</v>
      </c>
      <c r="G1191" s="77" t="s">
        <v>3811</v>
      </c>
      <c r="H1191" s="74" t="s">
        <v>4815</v>
      </c>
      <c r="I1191" s="75">
        <v>0.4279615795090711</v>
      </c>
      <c r="J1191" s="74" t="s">
        <v>3811</v>
      </c>
      <c r="K1191" s="74" t="s">
        <v>2068</v>
      </c>
      <c r="L1191" s="74" t="s">
        <v>10002</v>
      </c>
      <c r="M1191" s="74" t="s">
        <v>10003</v>
      </c>
      <c r="N1191" s="74" t="s">
        <v>2052</v>
      </c>
      <c r="O1191" s="74" t="s">
        <v>1327</v>
      </c>
      <c r="P1191" s="74" t="s">
        <v>8751</v>
      </c>
      <c r="Q1191" s="74" t="s">
        <v>8699</v>
      </c>
      <c r="R1191" s="74" t="s">
        <v>10892</v>
      </c>
    </row>
    <row r="1192" spans="1:18" s="55" customFormat="1" ht="14.5" x14ac:dyDescent="0.35">
      <c r="A1192" s="74" t="s">
        <v>8669</v>
      </c>
      <c r="B1192" s="74" t="s">
        <v>6</v>
      </c>
      <c r="C1192" s="74">
        <v>89917</v>
      </c>
      <c r="D1192" s="76" t="s">
        <v>8349</v>
      </c>
      <c r="E1192" s="74" t="s">
        <v>8348</v>
      </c>
      <c r="F1192" s="74">
        <v>89918</v>
      </c>
      <c r="G1192" s="77" t="s">
        <v>8351</v>
      </c>
      <c r="H1192" s="74" t="s">
        <v>8350</v>
      </c>
      <c r="I1192" s="75">
        <v>0.39451476793248913</v>
      </c>
      <c r="J1192" s="74" t="s">
        <v>8351</v>
      </c>
      <c r="K1192" s="74" t="s">
        <v>8555</v>
      </c>
      <c r="L1192" s="74" t="s">
        <v>9247</v>
      </c>
      <c r="M1192" s="74" t="s">
        <v>9248</v>
      </c>
      <c r="N1192" s="74" t="s">
        <v>8556</v>
      </c>
      <c r="O1192" s="74" t="s">
        <v>8557</v>
      </c>
      <c r="P1192" s="74" t="s">
        <v>8709</v>
      </c>
      <c r="Q1192" s="74" t="s">
        <v>8699</v>
      </c>
      <c r="R1192" s="74" t="s">
        <v>11365</v>
      </c>
    </row>
    <row r="1193" spans="1:18" s="55" customFormat="1" ht="14.5" x14ac:dyDescent="0.35">
      <c r="A1193" s="74" t="s">
        <v>6237</v>
      </c>
      <c r="B1193" s="74" t="s">
        <v>6</v>
      </c>
      <c r="C1193" s="74">
        <v>79205</v>
      </c>
      <c r="D1193" s="76" t="s">
        <v>4258</v>
      </c>
      <c r="E1193" s="74" t="s">
        <v>2856</v>
      </c>
      <c r="F1193" s="74">
        <v>78977</v>
      </c>
      <c r="G1193" s="77" t="s">
        <v>4259</v>
      </c>
      <c r="H1193" s="74" t="s">
        <v>2857</v>
      </c>
      <c r="I1193" s="75">
        <v>0.57681159420289696</v>
      </c>
      <c r="J1193" s="74" t="s">
        <v>4259</v>
      </c>
      <c r="K1193" s="74" t="s">
        <v>803</v>
      </c>
      <c r="L1193" s="74" t="s">
        <v>10004</v>
      </c>
      <c r="M1193" s="74" t="s">
        <v>10005</v>
      </c>
      <c r="N1193" s="74" t="s">
        <v>1327</v>
      </c>
      <c r="O1193" s="74" t="s">
        <v>1327</v>
      </c>
      <c r="P1193" s="74" t="s">
        <v>8750</v>
      </c>
      <c r="Q1193" s="74" t="s">
        <v>8699</v>
      </c>
      <c r="R1193" s="74" t="s">
        <v>11416</v>
      </c>
    </row>
    <row r="1194" spans="1:18" s="55" customFormat="1" ht="14.5" x14ac:dyDescent="0.35">
      <c r="A1194" s="74" t="s">
        <v>6317</v>
      </c>
      <c r="B1194" s="74" t="s">
        <v>4211</v>
      </c>
      <c r="C1194" s="74">
        <v>4389</v>
      </c>
      <c r="D1194" s="76" t="s">
        <v>4390</v>
      </c>
      <c r="E1194" s="74" t="s">
        <v>4595</v>
      </c>
      <c r="F1194" s="74">
        <v>5608</v>
      </c>
      <c r="G1194" s="77" t="s">
        <v>4392</v>
      </c>
      <c r="H1194" s="74" t="s">
        <v>5024</v>
      </c>
      <c r="I1194" s="75">
        <v>0</v>
      </c>
      <c r="J1194" s="74" t="s">
        <v>4392</v>
      </c>
      <c r="K1194" s="74" t="s">
        <v>121</v>
      </c>
      <c r="L1194" s="74" t="s">
        <v>123</v>
      </c>
      <c r="M1194" s="74" t="s">
        <v>9564</v>
      </c>
      <c r="N1194" s="74" t="s">
        <v>1327</v>
      </c>
      <c r="O1194" s="74" t="s">
        <v>1327</v>
      </c>
      <c r="P1194" s="74" t="s">
        <v>8730</v>
      </c>
      <c r="Q1194" s="74" t="s">
        <v>8699</v>
      </c>
      <c r="R1194" s="74" t="s">
        <v>11487</v>
      </c>
    </row>
    <row r="1195" spans="1:18" s="55" customFormat="1" ht="14.5" x14ac:dyDescent="0.35">
      <c r="A1195" s="74" t="s">
        <v>5810</v>
      </c>
      <c r="B1195" s="74" t="s">
        <v>6</v>
      </c>
      <c r="C1195" s="74">
        <v>4246</v>
      </c>
      <c r="D1195" s="76" t="s">
        <v>3891</v>
      </c>
      <c r="E1195" s="74" t="s">
        <v>3531</v>
      </c>
      <c r="F1195" s="74">
        <v>5145</v>
      </c>
      <c r="G1195" s="77" t="s">
        <v>3895</v>
      </c>
      <c r="H1195" s="74" t="s">
        <v>3567</v>
      </c>
      <c r="I1195" s="75">
        <v>0.49925705794947961</v>
      </c>
      <c r="J1195" s="74" t="s">
        <v>3895</v>
      </c>
      <c r="K1195" s="74" t="s">
        <v>856</v>
      </c>
      <c r="L1195" s="74" t="s">
        <v>10006</v>
      </c>
      <c r="M1195" s="74" t="s">
        <v>10007</v>
      </c>
      <c r="N1195" s="74" t="s">
        <v>1327</v>
      </c>
      <c r="O1195" s="74" t="s">
        <v>1327</v>
      </c>
      <c r="P1195" s="74" t="s">
        <v>8723</v>
      </c>
      <c r="Q1195" s="74" t="s">
        <v>8699</v>
      </c>
      <c r="R1195" s="74" t="s">
        <v>10977</v>
      </c>
    </row>
    <row r="1196" spans="1:18" s="55" customFormat="1" ht="14.5" x14ac:dyDescent="0.35">
      <c r="A1196" s="74" t="s">
        <v>6681</v>
      </c>
      <c r="B1196" s="74" t="s">
        <v>11</v>
      </c>
      <c r="C1196" s="74">
        <v>10970</v>
      </c>
      <c r="D1196" s="76" t="s">
        <v>8030</v>
      </c>
      <c r="E1196" s="74" t="s">
        <v>8031</v>
      </c>
      <c r="F1196" s="74">
        <v>78816</v>
      </c>
      <c r="G1196" s="77" t="s">
        <v>83</v>
      </c>
      <c r="H1196" s="74" t="s">
        <v>5208</v>
      </c>
      <c r="I1196" s="75">
        <v>0.51351351351351204</v>
      </c>
      <c r="J1196" s="74"/>
      <c r="K1196" s="74"/>
      <c r="L1196" s="74"/>
      <c r="M1196" s="74"/>
      <c r="N1196" s="74"/>
      <c r="O1196" s="74"/>
      <c r="P1196" s="74"/>
      <c r="Q1196" s="74"/>
      <c r="R1196" s="74"/>
    </row>
    <row r="1197" spans="1:18" s="55" customFormat="1" ht="14.5" x14ac:dyDescent="0.35">
      <c r="A1197" s="74" t="s">
        <v>6740</v>
      </c>
      <c r="B1197" s="74" t="s">
        <v>13</v>
      </c>
      <c r="C1197" s="74">
        <v>4510</v>
      </c>
      <c r="D1197" s="76" t="s">
        <v>1300</v>
      </c>
      <c r="E1197" s="74" t="s">
        <v>2858</v>
      </c>
      <c r="F1197" s="74">
        <v>6197</v>
      </c>
      <c r="G1197" s="77" t="s">
        <v>1304</v>
      </c>
      <c r="H1197" s="74" t="s">
        <v>2861</v>
      </c>
      <c r="I1197" s="75">
        <v>0.63620071684587698</v>
      </c>
      <c r="J1197" s="74"/>
      <c r="K1197" s="74"/>
      <c r="L1197" s="74"/>
      <c r="M1197" s="74"/>
      <c r="N1197" s="74"/>
      <c r="O1197" s="74"/>
      <c r="P1197" s="74"/>
      <c r="Q1197" s="74"/>
      <c r="R1197" s="74"/>
    </row>
    <row r="1198" spans="1:18" s="55" customFormat="1" ht="14.5" x14ac:dyDescent="0.35">
      <c r="A1198" s="74" t="s">
        <v>5629</v>
      </c>
      <c r="B1198" s="74" t="s">
        <v>6</v>
      </c>
      <c r="C1198" s="74">
        <v>4237</v>
      </c>
      <c r="D1198" s="76" t="s">
        <v>3660</v>
      </c>
      <c r="E1198" s="74" t="s">
        <v>4667</v>
      </c>
      <c r="F1198" s="74">
        <v>81144</v>
      </c>
      <c r="G1198" s="77" t="s">
        <v>3689</v>
      </c>
      <c r="H1198" s="74" t="s">
        <v>2946</v>
      </c>
      <c r="I1198" s="75">
        <v>0.32402234636871441</v>
      </c>
      <c r="J1198" s="74" t="s">
        <v>3689</v>
      </c>
      <c r="K1198" s="74" t="s">
        <v>676</v>
      </c>
      <c r="L1198" s="74" t="s">
        <v>10008</v>
      </c>
      <c r="M1198" s="74" t="s">
        <v>10009</v>
      </c>
      <c r="N1198" s="74" t="s">
        <v>1327</v>
      </c>
      <c r="O1198" s="74" t="s">
        <v>1327</v>
      </c>
      <c r="P1198" s="74" t="s">
        <v>8750</v>
      </c>
      <c r="Q1198" s="74" t="s">
        <v>8699</v>
      </c>
      <c r="R1198" s="74" t="s">
        <v>10773</v>
      </c>
    </row>
    <row r="1199" spans="1:18" s="55" customFormat="1" ht="14.5" x14ac:dyDescent="0.35">
      <c r="A1199" s="74" t="s">
        <v>5790</v>
      </c>
      <c r="B1199" s="74" t="s">
        <v>6</v>
      </c>
      <c r="C1199" s="74">
        <v>4243</v>
      </c>
      <c r="D1199" s="76" t="s">
        <v>3857</v>
      </c>
      <c r="E1199" s="74" t="s">
        <v>4120</v>
      </c>
      <c r="F1199" s="74">
        <v>88416</v>
      </c>
      <c r="G1199" s="77" t="s">
        <v>3870</v>
      </c>
      <c r="H1199" s="74" t="s">
        <v>4769</v>
      </c>
      <c r="I1199" s="75">
        <v>0.59240506329113907</v>
      </c>
      <c r="J1199" s="74" t="s">
        <v>3870</v>
      </c>
      <c r="K1199" s="74" t="s">
        <v>822</v>
      </c>
      <c r="L1199" s="74" t="s">
        <v>10010</v>
      </c>
      <c r="M1199" s="74" t="s">
        <v>10011</v>
      </c>
      <c r="N1199" s="74" t="s">
        <v>823</v>
      </c>
      <c r="O1199" s="74" t="s">
        <v>824</v>
      </c>
      <c r="P1199" s="74" t="s">
        <v>8763</v>
      </c>
      <c r="Q1199" s="74" t="s">
        <v>8699</v>
      </c>
      <c r="R1199" s="74" t="s">
        <v>10954</v>
      </c>
    </row>
    <row r="1200" spans="1:18" s="55" customFormat="1" ht="14.5" x14ac:dyDescent="0.35">
      <c r="A1200" s="74" t="s">
        <v>5824</v>
      </c>
      <c r="B1200" s="74" t="s">
        <v>6</v>
      </c>
      <c r="C1200" s="74">
        <v>4246</v>
      </c>
      <c r="D1200" s="76" t="s">
        <v>3891</v>
      </c>
      <c r="E1200" s="74" t="s">
        <v>3531</v>
      </c>
      <c r="F1200" s="74">
        <v>6016</v>
      </c>
      <c r="G1200" s="77" t="s">
        <v>3910</v>
      </c>
      <c r="H1200" s="74" t="s">
        <v>3568</v>
      </c>
      <c r="I1200" s="75">
        <v>0.5708333333333323</v>
      </c>
      <c r="J1200" s="74" t="s">
        <v>3910</v>
      </c>
      <c r="K1200" s="74" t="s">
        <v>10012</v>
      </c>
      <c r="L1200" s="74" t="s">
        <v>10013</v>
      </c>
      <c r="M1200" s="74" t="s">
        <v>10014</v>
      </c>
      <c r="N1200" s="74" t="s">
        <v>1327</v>
      </c>
      <c r="O1200" s="74" t="s">
        <v>1327</v>
      </c>
      <c r="P1200" s="74" t="s">
        <v>8751</v>
      </c>
      <c r="Q1200" s="74" t="s">
        <v>8699</v>
      </c>
      <c r="R1200" s="74" t="s">
        <v>10993</v>
      </c>
    </row>
    <row r="1201" spans="1:18" s="55" customFormat="1" ht="14.5" x14ac:dyDescent="0.35">
      <c r="A1201" s="74" t="s">
        <v>8670</v>
      </c>
      <c r="B1201" s="74" t="s">
        <v>6</v>
      </c>
      <c r="C1201" s="74">
        <v>4276</v>
      </c>
      <c r="D1201" s="76" t="s">
        <v>2175</v>
      </c>
      <c r="E1201" s="74" t="s">
        <v>4134</v>
      </c>
      <c r="F1201" s="74">
        <v>756942</v>
      </c>
      <c r="G1201" s="77" t="s">
        <v>8387</v>
      </c>
      <c r="H1201" s="74" t="s">
        <v>8386</v>
      </c>
      <c r="I1201" s="75">
        <v>0.65650406504065029</v>
      </c>
      <c r="J1201" s="74" t="s">
        <v>8387</v>
      </c>
      <c r="K1201" s="74" t="s">
        <v>8558</v>
      </c>
      <c r="L1201" s="74" t="s">
        <v>10015</v>
      </c>
      <c r="M1201" s="74" t="s">
        <v>10016</v>
      </c>
      <c r="N1201" s="74" t="s">
        <v>8559</v>
      </c>
      <c r="O1201" s="74" t="s">
        <v>1327</v>
      </c>
      <c r="P1201" s="74" t="s">
        <v>8734</v>
      </c>
      <c r="Q1201" s="74" t="s">
        <v>8699</v>
      </c>
      <c r="R1201" s="74" t="s">
        <v>11210</v>
      </c>
    </row>
    <row r="1202" spans="1:18" s="55" customFormat="1" ht="14.5" x14ac:dyDescent="0.35">
      <c r="A1202" s="74" t="s">
        <v>5622</v>
      </c>
      <c r="B1202" s="74" t="s">
        <v>6</v>
      </c>
      <c r="C1202" s="74">
        <v>4237</v>
      </c>
      <c r="D1202" s="76" t="s">
        <v>3660</v>
      </c>
      <c r="E1202" s="74" t="s">
        <v>4667</v>
      </c>
      <c r="F1202" s="74">
        <v>5010</v>
      </c>
      <c r="G1202" s="77" t="s">
        <v>3682</v>
      </c>
      <c r="H1202" s="74" t="s">
        <v>2947</v>
      </c>
      <c r="I1202" s="75">
        <v>0.3229291716686673</v>
      </c>
      <c r="J1202" s="74" t="s">
        <v>3682</v>
      </c>
      <c r="K1202" s="74" t="s">
        <v>659</v>
      </c>
      <c r="L1202" s="74" t="s">
        <v>660</v>
      </c>
      <c r="M1202" s="74" t="s">
        <v>10017</v>
      </c>
      <c r="N1202" s="74" t="s">
        <v>661</v>
      </c>
      <c r="O1202" s="74" t="s">
        <v>662</v>
      </c>
      <c r="P1202" s="74" t="s">
        <v>8750</v>
      </c>
      <c r="Q1202" s="74" t="s">
        <v>8699</v>
      </c>
      <c r="R1202" s="74" t="s">
        <v>10766</v>
      </c>
    </row>
    <row r="1203" spans="1:18" s="55" customFormat="1" ht="14.5" x14ac:dyDescent="0.35">
      <c r="A1203" s="74" t="s">
        <v>11515</v>
      </c>
      <c r="B1203" s="74" t="s">
        <v>6</v>
      </c>
      <c r="C1203" s="74">
        <v>4268</v>
      </c>
      <c r="D1203" s="76" t="s">
        <v>4078</v>
      </c>
      <c r="E1203" s="74" t="s">
        <v>3204</v>
      </c>
      <c r="F1203" s="74">
        <v>5319</v>
      </c>
      <c r="G1203" s="77" t="s">
        <v>4079</v>
      </c>
      <c r="H1203" s="74" t="s">
        <v>10507</v>
      </c>
      <c r="I1203" s="75">
        <v>0</v>
      </c>
      <c r="J1203" s="74" t="s">
        <v>4079</v>
      </c>
      <c r="K1203" s="74" t="s">
        <v>10018</v>
      </c>
      <c r="L1203" s="74" t="s">
        <v>7086</v>
      </c>
      <c r="M1203" s="74" t="s">
        <v>6826</v>
      </c>
      <c r="N1203" s="74" t="s">
        <v>7087</v>
      </c>
      <c r="O1203" s="74" t="s">
        <v>7088</v>
      </c>
      <c r="P1203" s="74" t="s">
        <v>8751</v>
      </c>
      <c r="Q1203" s="74" t="s">
        <v>8699</v>
      </c>
      <c r="R1203" s="74" t="s">
        <v>11109</v>
      </c>
    </row>
    <row r="1204" spans="1:18" s="55" customFormat="1" ht="14.5" x14ac:dyDescent="0.35">
      <c r="A1204" s="74" t="s">
        <v>6640</v>
      </c>
      <c r="B1204" s="74" t="s">
        <v>10</v>
      </c>
      <c r="C1204" s="74">
        <v>4462</v>
      </c>
      <c r="D1204" s="76" t="s">
        <v>1157</v>
      </c>
      <c r="E1204" s="74" t="s">
        <v>4846</v>
      </c>
      <c r="F1204" s="74">
        <v>5968</v>
      </c>
      <c r="G1204" s="77" t="s">
        <v>1158</v>
      </c>
      <c r="H1204" s="74" t="s">
        <v>4847</v>
      </c>
      <c r="I1204" s="75">
        <v>0.8915662650602405</v>
      </c>
      <c r="J1204" s="74"/>
      <c r="K1204" s="74"/>
      <c r="L1204" s="74"/>
      <c r="M1204" s="74"/>
      <c r="N1204" s="74"/>
      <c r="O1204" s="74"/>
      <c r="P1204" s="74"/>
      <c r="Q1204" s="74"/>
      <c r="R1204" s="74"/>
    </row>
    <row r="1205" spans="1:18" s="55" customFormat="1" ht="14.5" x14ac:dyDescent="0.35">
      <c r="A1205" s="74" t="s">
        <v>6642</v>
      </c>
      <c r="B1205" s="74" t="s">
        <v>10</v>
      </c>
      <c r="C1205" s="74">
        <v>4462</v>
      </c>
      <c r="D1205" s="76" t="s">
        <v>1157</v>
      </c>
      <c r="E1205" s="74" t="s">
        <v>4846</v>
      </c>
      <c r="F1205" s="74">
        <v>5971</v>
      </c>
      <c r="G1205" s="77" t="s">
        <v>1161</v>
      </c>
      <c r="H1205" s="74" t="s">
        <v>4848</v>
      </c>
      <c r="I1205" s="75">
        <v>0.70512820512820484</v>
      </c>
      <c r="J1205" s="74"/>
      <c r="K1205" s="74"/>
      <c r="L1205" s="74"/>
      <c r="M1205" s="74"/>
      <c r="N1205" s="74"/>
      <c r="O1205" s="74"/>
      <c r="P1205" s="74"/>
      <c r="Q1205" s="74"/>
      <c r="R1205" s="74"/>
    </row>
    <row r="1206" spans="1:18" s="55" customFormat="1" ht="14.5" x14ac:dyDescent="0.35">
      <c r="A1206" s="74" t="s">
        <v>8168</v>
      </c>
      <c r="B1206" s="74" t="s">
        <v>6</v>
      </c>
      <c r="C1206" s="74">
        <v>6446</v>
      </c>
      <c r="D1206" s="76" t="s">
        <v>4265</v>
      </c>
      <c r="E1206" s="74" t="s">
        <v>7492</v>
      </c>
      <c r="F1206" s="74">
        <v>10753</v>
      </c>
      <c r="G1206" s="77" t="s">
        <v>8169</v>
      </c>
      <c r="H1206" s="74" t="s">
        <v>8170</v>
      </c>
      <c r="I1206" s="75">
        <v>0.183183183183183</v>
      </c>
      <c r="J1206" s="74" t="s">
        <v>8169</v>
      </c>
      <c r="K1206" s="74" t="s">
        <v>8171</v>
      </c>
      <c r="L1206" s="74" t="s">
        <v>10019</v>
      </c>
      <c r="M1206" s="74" t="s">
        <v>10020</v>
      </c>
      <c r="N1206" s="74" t="s">
        <v>8172</v>
      </c>
      <c r="O1206" s="74" t="s">
        <v>8173</v>
      </c>
      <c r="P1206" s="74" t="s">
        <v>8738</v>
      </c>
      <c r="Q1206" s="74" t="s">
        <v>8699</v>
      </c>
      <c r="R1206" s="74" t="s">
        <v>11403</v>
      </c>
    </row>
    <row r="1207" spans="1:18" s="55" customFormat="1" ht="14.5" x14ac:dyDescent="0.35">
      <c r="A1207" s="74" t="s">
        <v>5570</v>
      </c>
      <c r="B1207" s="74" t="s">
        <v>6</v>
      </c>
      <c r="C1207" s="74">
        <v>4235</v>
      </c>
      <c r="D1207" s="76" t="s">
        <v>3579</v>
      </c>
      <c r="E1207" s="74" t="s">
        <v>3507</v>
      </c>
      <c r="F1207" s="74">
        <v>78938</v>
      </c>
      <c r="G1207" s="77" t="s">
        <v>3628</v>
      </c>
      <c r="H1207" s="74" t="s">
        <v>4223</v>
      </c>
      <c r="I1207" s="75">
        <v>0.49844236760124599</v>
      </c>
      <c r="J1207" s="74" t="s">
        <v>3628</v>
      </c>
      <c r="K1207" s="74" t="s">
        <v>1674</v>
      </c>
      <c r="L1207" s="74" t="s">
        <v>10021</v>
      </c>
      <c r="M1207" s="74" t="s">
        <v>10022</v>
      </c>
      <c r="N1207" s="74" t="s">
        <v>8560</v>
      </c>
      <c r="O1207" s="74" t="s">
        <v>1327</v>
      </c>
      <c r="P1207" s="74" t="s">
        <v>8738</v>
      </c>
      <c r="Q1207" s="74" t="s">
        <v>8699</v>
      </c>
      <c r="R1207" s="74" t="s">
        <v>10719</v>
      </c>
    </row>
    <row r="1208" spans="1:18" s="55" customFormat="1" ht="14.5" x14ac:dyDescent="0.35">
      <c r="A1208" s="74" t="s">
        <v>5648</v>
      </c>
      <c r="B1208" s="74" t="s">
        <v>6</v>
      </c>
      <c r="C1208" s="74">
        <v>4239</v>
      </c>
      <c r="D1208" s="76" t="s">
        <v>3702</v>
      </c>
      <c r="E1208" s="74" t="s">
        <v>4704</v>
      </c>
      <c r="F1208" s="74">
        <v>5025</v>
      </c>
      <c r="G1208" s="77" t="s">
        <v>3711</v>
      </c>
      <c r="H1208" s="74" t="s">
        <v>4731</v>
      </c>
      <c r="I1208" s="75">
        <v>0.3189655172413785</v>
      </c>
      <c r="J1208" s="74" t="s">
        <v>3711</v>
      </c>
      <c r="K1208" s="74" t="s">
        <v>715</v>
      </c>
      <c r="L1208" s="74" t="s">
        <v>10023</v>
      </c>
      <c r="M1208" s="74" t="s">
        <v>10024</v>
      </c>
      <c r="N1208" s="74" t="s">
        <v>1327</v>
      </c>
      <c r="O1208" s="74" t="s">
        <v>1327</v>
      </c>
      <c r="P1208" s="74" t="s">
        <v>8722</v>
      </c>
      <c r="Q1208" s="74" t="s">
        <v>8699</v>
      </c>
      <c r="R1208" s="74" t="s">
        <v>10794</v>
      </c>
    </row>
    <row r="1209" spans="1:18" s="55" customFormat="1" ht="14.5" x14ac:dyDescent="0.35">
      <c r="A1209" s="74" t="s">
        <v>5851</v>
      </c>
      <c r="B1209" s="74" t="s">
        <v>6</v>
      </c>
      <c r="C1209" s="74">
        <v>4256</v>
      </c>
      <c r="D1209" s="76" t="s">
        <v>3945</v>
      </c>
      <c r="E1209" s="74" t="s">
        <v>2800</v>
      </c>
      <c r="F1209" s="74">
        <v>5197</v>
      </c>
      <c r="G1209" s="77" t="s">
        <v>3948</v>
      </c>
      <c r="H1209" s="74" t="s">
        <v>3368</v>
      </c>
      <c r="I1209" s="75">
        <v>0.81896551724137923</v>
      </c>
      <c r="J1209" s="74" t="s">
        <v>3948</v>
      </c>
      <c r="K1209" s="74" t="s">
        <v>2497</v>
      </c>
      <c r="L1209" s="74" t="s">
        <v>10025</v>
      </c>
      <c r="M1209" s="74" t="s">
        <v>10026</v>
      </c>
      <c r="N1209" s="74" t="s">
        <v>6916</v>
      </c>
      <c r="O1209" s="74" t="s">
        <v>6917</v>
      </c>
      <c r="P1209" s="74" t="s">
        <v>8751</v>
      </c>
      <c r="Q1209" s="74" t="s">
        <v>8699</v>
      </c>
      <c r="R1209" s="74" t="s">
        <v>11024</v>
      </c>
    </row>
    <row r="1210" spans="1:18" s="55" customFormat="1" ht="14.5" x14ac:dyDescent="0.35">
      <c r="A1210" s="74" t="s">
        <v>5432</v>
      </c>
      <c r="B1210" s="74" t="s">
        <v>1</v>
      </c>
      <c r="C1210" s="74">
        <v>4174</v>
      </c>
      <c r="D1210" s="76" t="s">
        <v>1816</v>
      </c>
      <c r="E1210" s="74" t="s">
        <v>4108</v>
      </c>
      <c r="F1210" s="74">
        <v>4771</v>
      </c>
      <c r="G1210" s="77" t="s">
        <v>1823</v>
      </c>
      <c r="H1210" s="74" t="s">
        <v>4113</v>
      </c>
      <c r="I1210" s="75">
        <v>0.80979284369114801</v>
      </c>
      <c r="J1210" s="74" t="s">
        <v>1823</v>
      </c>
      <c r="K1210" s="74" t="s">
        <v>3033</v>
      </c>
      <c r="L1210" s="74" t="s">
        <v>10027</v>
      </c>
      <c r="M1210" s="74" t="s">
        <v>10028</v>
      </c>
      <c r="N1210" s="74" t="s">
        <v>1327</v>
      </c>
      <c r="O1210" s="74" t="s">
        <v>1327</v>
      </c>
      <c r="P1210" s="74" t="s">
        <v>8716</v>
      </c>
      <c r="Q1210" s="74" t="s">
        <v>8699</v>
      </c>
      <c r="R1210" s="74" t="s">
        <v>10596</v>
      </c>
    </row>
    <row r="1211" spans="1:18" s="55" customFormat="1" ht="14.5" x14ac:dyDescent="0.35">
      <c r="A1211" s="74" t="s">
        <v>6199</v>
      </c>
      <c r="B1211" s="74" t="s">
        <v>6</v>
      </c>
      <c r="C1211" s="74">
        <v>90275</v>
      </c>
      <c r="D1211" s="76" t="s">
        <v>2437</v>
      </c>
      <c r="E1211" s="74" t="s">
        <v>3316</v>
      </c>
      <c r="F1211" s="74">
        <v>90276</v>
      </c>
      <c r="G1211" s="77" t="s">
        <v>2438</v>
      </c>
      <c r="H1211" s="74" t="s">
        <v>3317</v>
      </c>
      <c r="I1211" s="75">
        <v>0</v>
      </c>
      <c r="J1211" s="74" t="s">
        <v>2438</v>
      </c>
      <c r="K1211" s="74" t="s">
        <v>1634</v>
      </c>
      <c r="L1211" s="74" t="s">
        <v>10029</v>
      </c>
      <c r="M1211" s="74" t="s">
        <v>10030</v>
      </c>
      <c r="N1211" s="74" t="s">
        <v>1635</v>
      </c>
      <c r="O1211" s="74" t="s">
        <v>1636</v>
      </c>
      <c r="P1211" s="74" t="s">
        <v>8747</v>
      </c>
      <c r="Q1211" s="74" t="s">
        <v>8699</v>
      </c>
      <c r="R1211" s="74" t="s">
        <v>11373</v>
      </c>
    </row>
    <row r="1212" spans="1:18" s="55" customFormat="1" ht="14.5" x14ac:dyDescent="0.35">
      <c r="A1212" s="74" t="s">
        <v>8671</v>
      </c>
      <c r="B1212" s="74" t="s">
        <v>8</v>
      </c>
      <c r="C1212" s="74">
        <v>85448</v>
      </c>
      <c r="D1212" s="76" t="s">
        <v>1017</v>
      </c>
      <c r="E1212" s="74" t="s">
        <v>8053</v>
      </c>
      <c r="F1212" s="74">
        <v>92561</v>
      </c>
      <c r="G1212" s="77" t="s">
        <v>8340</v>
      </c>
      <c r="H1212" s="74" t="s">
        <v>7804</v>
      </c>
      <c r="I1212" s="75">
        <v>0.48648648648648596</v>
      </c>
      <c r="J1212" s="74"/>
      <c r="K1212" s="74"/>
      <c r="L1212" s="74"/>
      <c r="M1212" s="74"/>
      <c r="N1212" s="74"/>
      <c r="O1212" s="74"/>
      <c r="P1212" s="74"/>
      <c r="Q1212" s="74"/>
      <c r="R1212" s="74"/>
    </row>
    <row r="1213" spans="1:18" s="55" customFormat="1" ht="14.5" x14ac:dyDescent="0.35">
      <c r="A1213" s="74" t="s">
        <v>5495</v>
      </c>
      <c r="B1213" s="74" t="s">
        <v>3</v>
      </c>
      <c r="C1213" s="74">
        <v>4209</v>
      </c>
      <c r="D1213" s="76" t="s">
        <v>1922</v>
      </c>
      <c r="E1213" s="74" t="s">
        <v>4850</v>
      </c>
      <c r="F1213" s="74">
        <v>4858</v>
      </c>
      <c r="G1213" s="77" t="s">
        <v>1925</v>
      </c>
      <c r="H1213" s="74" t="s">
        <v>4853</v>
      </c>
      <c r="I1213" s="75">
        <v>0.624999999999999</v>
      </c>
      <c r="J1213" s="74" t="s">
        <v>1925</v>
      </c>
      <c r="K1213" s="74" t="s">
        <v>1569</v>
      </c>
      <c r="L1213" s="74" t="s">
        <v>1567</v>
      </c>
      <c r="M1213" s="74" t="s">
        <v>9457</v>
      </c>
      <c r="N1213" s="74" t="s">
        <v>1327</v>
      </c>
      <c r="O1213" s="74" t="s">
        <v>1327</v>
      </c>
      <c r="P1213" s="74" t="s">
        <v>8748</v>
      </c>
      <c r="Q1213" s="74" t="s">
        <v>8699</v>
      </c>
      <c r="R1213" s="74" t="s">
        <v>10645</v>
      </c>
    </row>
    <row r="1214" spans="1:18" s="55" customFormat="1" ht="14.5" x14ac:dyDescent="0.35">
      <c r="A1214" s="74" t="s">
        <v>5496</v>
      </c>
      <c r="B1214" s="74" t="s">
        <v>3</v>
      </c>
      <c r="C1214" s="74">
        <v>4209</v>
      </c>
      <c r="D1214" s="76" t="s">
        <v>1922</v>
      </c>
      <c r="E1214" s="74" t="s">
        <v>4850</v>
      </c>
      <c r="F1214" s="74">
        <v>4860</v>
      </c>
      <c r="G1214" s="77" t="s">
        <v>1926</v>
      </c>
      <c r="H1214" s="74" t="s">
        <v>4854</v>
      </c>
      <c r="I1214" s="75">
        <v>0.34033613445378069</v>
      </c>
      <c r="J1214" s="74" t="s">
        <v>1926</v>
      </c>
      <c r="K1214" s="74" t="s">
        <v>1571</v>
      </c>
      <c r="L1214" s="74" t="s">
        <v>1567</v>
      </c>
      <c r="M1214" s="74" t="s">
        <v>9457</v>
      </c>
      <c r="N1214" s="74" t="s">
        <v>1327</v>
      </c>
      <c r="O1214" s="74" t="s">
        <v>1327</v>
      </c>
      <c r="P1214" s="74" t="s">
        <v>8748</v>
      </c>
      <c r="Q1214" s="74" t="s">
        <v>8699</v>
      </c>
      <c r="R1214" s="74" t="s">
        <v>10645</v>
      </c>
    </row>
    <row r="1215" spans="1:18" s="55" customFormat="1" ht="14.5" x14ac:dyDescent="0.35">
      <c r="A1215" s="74" t="s">
        <v>6282</v>
      </c>
      <c r="B1215" s="74" t="s">
        <v>7</v>
      </c>
      <c r="C1215" s="74">
        <v>4369</v>
      </c>
      <c r="D1215" s="76" t="s">
        <v>4339</v>
      </c>
      <c r="E1215" s="74" t="s">
        <v>4340</v>
      </c>
      <c r="F1215" s="74">
        <v>5566</v>
      </c>
      <c r="G1215" s="77" t="s">
        <v>4341</v>
      </c>
      <c r="H1215" s="74" t="s">
        <v>4342</v>
      </c>
      <c r="I1215" s="75">
        <v>0</v>
      </c>
      <c r="J1215" s="74" t="s">
        <v>4341</v>
      </c>
      <c r="K1215" s="74" t="s">
        <v>316</v>
      </c>
      <c r="L1215" s="74" t="s">
        <v>317</v>
      </c>
      <c r="M1215" s="74" t="s">
        <v>9932</v>
      </c>
      <c r="N1215" s="74" t="s">
        <v>1327</v>
      </c>
      <c r="O1215" s="74" t="s">
        <v>1327</v>
      </c>
      <c r="P1215" s="74" t="s">
        <v>8802</v>
      </c>
      <c r="Q1215" s="74" t="s">
        <v>8699</v>
      </c>
      <c r="R1215" s="74" t="s">
        <v>11453</v>
      </c>
    </row>
    <row r="1216" spans="1:18" s="55" customFormat="1" ht="14.5" x14ac:dyDescent="0.35">
      <c r="A1216" s="74" t="s">
        <v>5446</v>
      </c>
      <c r="B1216" s="74" t="s">
        <v>1</v>
      </c>
      <c r="C1216" s="74">
        <v>4186</v>
      </c>
      <c r="D1216" s="76" t="s">
        <v>1845</v>
      </c>
      <c r="E1216" s="74" t="s">
        <v>4857</v>
      </c>
      <c r="F1216" s="74">
        <v>4796</v>
      </c>
      <c r="G1216" s="77" t="s">
        <v>1846</v>
      </c>
      <c r="H1216" s="74" t="s">
        <v>4858</v>
      </c>
      <c r="I1216" s="75">
        <v>0.68867924528301794</v>
      </c>
      <c r="J1216" s="74" t="s">
        <v>1846</v>
      </c>
      <c r="K1216" s="74" t="s">
        <v>3054</v>
      </c>
      <c r="L1216" s="74" t="s">
        <v>10031</v>
      </c>
      <c r="M1216" s="74" t="s">
        <v>10032</v>
      </c>
      <c r="N1216" s="74" t="s">
        <v>1327</v>
      </c>
      <c r="O1216" s="74" t="s">
        <v>1327</v>
      </c>
      <c r="P1216" s="74" t="s">
        <v>8749</v>
      </c>
      <c r="Q1216" s="74" t="s">
        <v>8699</v>
      </c>
      <c r="R1216" s="74" t="s">
        <v>10611</v>
      </c>
    </row>
    <row r="1217" spans="1:18" s="55" customFormat="1" ht="14.5" x14ac:dyDescent="0.35">
      <c r="A1217" s="74" t="s">
        <v>6689</v>
      </c>
      <c r="B1217" s="74" t="s">
        <v>12</v>
      </c>
      <c r="C1217" s="74">
        <v>4499</v>
      </c>
      <c r="D1217" s="76" t="s">
        <v>1231</v>
      </c>
      <c r="E1217" s="74" t="s">
        <v>5066</v>
      </c>
      <c r="F1217" s="74">
        <v>6154</v>
      </c>
      <c r="G1217" s="77" t="s">
        <v>1237</v>
      </c>
      <c r="H1217" s="74" t="s">
        <v>4919</v>
      </c>
      <c r="I1217" s="75">
        <v>0.98115942028985481</v>
      </c>
      <c r="J1217" s="74"/>
      <c r="K1217" s="74"/>
      <c r="L1217" s="74"/>
      <c r="M1217" s="74"/>
      <c r="N1217" s="74"/>
      <c r="O1217" s="74"/>
      <c r="P1217" s="74"/>
      <c r="Q1217" s="74"/>
      <c r="R1217" s="74"/>
    </row>
    <row r="1218" spans="1:18" s="55" customFormat="1" ht="14.5" x14ac:dyDescent="0.35">
      <c r="A1218" s="74" t="s">
        <v>6087</v>
      </c>
      <c r="B1218" s="74" t="s">
        <v>6</v>
      </c>
      <c r="C1218" s="74">
        <v>4283</v>
      </c>
      <c r="D1218" s="76" t="s">
        <v>2258</v>
      </c>
      <c r="E1218" s="74" t="s">
        <v>4859</v>
      </c>
      <c r="F1218" s="74">
        <v>5417</v>
      </c>
      <c r="G1218" s="77" t="s">
        <v>2259</v>
      </c>
      <c r="H1218" s="74" t="s">
        <v>4866</v>
      </c>
      <c r="I1218" s="75">
        <v>0.84522613065326613</v>
      </c>
      <c r="J1218" s="74" t="s">
        <v>2259</v>
      </c>
      <c r="K1218" s="74" t="s">
        <v>1484</v>
      </c>
      <c r="L1218" s="74" t="s">
        <v>1483</v>
      </c>
      <c r="M1218" s="74" t="s">
        <v>10033</v>
      </c>
      <c r="N1218" s="74" t="s">
        <v>1327</v>
      </c>
      <c r="O1218" s="74" t="s">
        <v>1327</v>
      </c>
      <c r="P1218" s="74" t="s">
        <v>8751</v>
      </c>
      <c r="Q1218" s="74" t="s">
        <v>8699</v>
      </c>
      <c r="R1218" s="74" t="s">
        <v>11268</v>
      </c>
    </row>
    <row r="1219" spans="1:18" s="55" customFormat="1" ht="14.5" x14ac:dyDescent="0.35">
      <c r="A1219" s="74" t="s">
        <v>8672</v>
      </c>
      <c r="B1219" s="74" t="s">
        <v>6</v>
      </c>
      <c r="C1219" s="74">
        <v>92972</v>
      </c>
      <c r="D1219" s="76" t="s">
        <v>8408</v>
      </c>
      <c r="E1219" s="74" t="s">
        <v>8407</v>
      </c>
      <c r="F1219" s="74">
        <v>126443</v>
      </c>
      <c r="G1219" s="77" t="s">
        <v>8409</v>
      </c>
      <c r="H1219" s="74" t="s">
        <v>8407</v>
      </c>
      <c r="I1219" s="75">
        <v>0.96774193548387</v>
      </c>
      <c r="J1219" s="74" t="s">
        <v>8409</v>
      </c>
      <c r="K1219" s="74" t="s">
        <v>8561</v>
      </c>
      <c r="L1219" s="74" t="s">
        <v>10034</v>
      </c>
      <c r="M1219" s="74" t="s">
        <v>10035</v>
      </c>
      <c r="N1219" s="74" t="s">
        <v>8562</v>
      </c>
      <c r="O1219" s="74" t="s">
        <v>1327</v>
      </c>
      <c r="P1219" s="74" t="s">
        <v>10561</v>
      </c>
      <c r="Q1219" s="74" t="s">
        <v>8699</v>
      </c>
      <c r="R1219" s="74" t="s">
        <v>11337</v>
      </c>
    </row>
    <row r="1220" spans="1:18" s="55" customFormat="1" ht="14.5" x14ac:dyDescent="0.35">
      <c r="A1220" s="74" t="s">
        <v>6250</v>
      </c>
      <c r="B1220" s="74" t="s">
        <v>6</v>
      </c>
      <c r="C1220" s="74">
        <v>79875</v>
      </c>
      <c r="D1220" s="76" t="s">
        <v>4285</v>
      </c>
      <c r="E1220" s="74" t="s">
        <v>5074</v>
      </c>
      <c r="F1220" s="74">
        <v>78817</v>
      </c>
      <c r="G1220" s="77" t="s">
        <v>4286</v>
      </c>
      <c r="H1220" s="74" t="s">
        <v>5075</v>
      </c>
      <c r="I1220" s="75">
        <v>0.72676579925650531</v>
      </c>
      <c r="J1220" s="74" t="s">
        <v>4286</v>
      </c>
      <c r="K1220" s="74" t="s">
        <v>286</v>
      </c>
      <c r="L1220" s="74" t="s">
        <v>10036</v>
      </c>
      <c r="M1220" s="74" t="s">
        <v>10037</v>
      </c>
      <c r="N1220" s="74" t="s">
        <v>5352</v>
      </c>
      <c r="O1220" s="74" t="s">
        <v>5353</v>
      </c>
      <c r="P1220" s="74" t="s">
        <v>8750</v>
      </c>
      <c r="Q1220" s="74" t="s">
        <v>8699</v>
      </c>
      <c r="R1220" s="74" t="s">
        <v>11428</v>
      </c>
    </row>
    <row r="1221" spans="1:18" s="55" customFormat="1" ht="14.5" x14ac:dyDescent="0.35">
      <c r="A1221" s="74" t="s">
        <v>5601</v>
      </c>
      <c r="B1221" s="74" t="s">
        <v>6</v>
      </c>
      <c r="C1221" s="74">
        <v>4237</v>
      </c>
      <c r="D1221" s="76" t="s">
        <v>3660</v>
      </c>
      <c r="E1221" s="74" t="s">
        <v>4667</v>
      </c>
      <c r="F1221" s="74">
        <v>4989</v>
      </c>
      <c r="G1221" s="77" t="s">
        <v>3661</v>
      </c>
      <c r="H1221" s="74" t="s">
        <v>2948</v>
      </c>
      <c r="I1221" s="75">
        <v>0.78458844133099714</v>
      </c>
      <c r="J1221" s="74" t="s">
        <v>3661</v>
      </c>
      <c r="K1221" s="74" t="s">
        <v>609</v>
      </c>
      <c r="L1221" s="74" t="s">
        <v>610</v>
      </c>
      <c r="M1221" s="74" t="s">
        <v>10038</v>
      </c>
      <c r="N1221" s="74" t="s">
        <v>611</v>
      </c>
      <c r="O1221" s="74" t="s">
        <v>612</v>
      </c>
      <c r="P1221" s="74" t="s">
        <v>8750</v>
      </c>
      <c r="Q1221" s="74" t="s">
        <v>8699</v>
      </c>
      <c r="R1221" s="74" t="s">
        <v>10745</v>
      </c>
    </row>
    <row r="1222" spans="1:18" s="55" customFormat="1" ht="14.5" x14ac:dyDescent="0.35">
      <c r="A1222" s="74" t="s">
        <v>7909</v>
      </c>
      <c r="B1222" s="74" t="s">
        <v>6</v>
      </c>
      <c r="C1222" s="74">
        <v>4237</v>
      </c>
      <c r="D1222" s="76" t="s">
        <v>3660</v>
      </c>
      <c r="E1222" s="74" t="s">
        <v>4667</v>
      </c>
      <c r="F1222" s="74">
        <v>6231</v>
      </c>
      <c r="G1222" s="77" t="s">
        <v>3698</v>
      </c>
      <c r="H1222" s="74" t="s">
        <v>7857</v>
      </c>
      <c r="I1222" s="75">
        <v>0.63</v>
      </c>
      <c r="J1222" s="74" t="s">
        <v>3698</v>
      </c>
      <c r="K1222" s="74" t="s">
        <v>7813</v>
      </c>
      <c r="L1222" s="74" t="s">
        <v>686</v>
      </c>
      <c r="M1222" s="74" t="s">
        <v>10039</v>
      </c>
      <c r="N1222" s="74" t="s">
        <v>1327</v>
      </c>
      <c r="O1222" s="74" t="s">
        <v>1327</v>
      </c>
      <c r="P1222" s="74" t="s">
        <v>8750</v>
      </c>
      <c r="Q1222" s="74" t="s">
        <v>8699</v>
      </c>
      <c r="R1222" s="74" t="s">
        <v>10777</v>
      </c>
    </row>
    <row r="1223" spans="1:18" s="55" customFormat="1" ht="14.5" x14ac:dyDescent="0.35">
      <c r="A1223" s="74" t="s">
        <v>5632</v>
      </c>
      <c r="B1223" s="74" t="s">
        <v>6</v>
      </c>
      <c r="C1223" s="74">
        <v>4237</v>
      </c>
      <c r="D1223" s="76" t="s">
        <v>3660</v>
      </c>
      <c r="E1223" s="74" t="s">
        <v>4667</v>
      </c>
      <c r="F1223" s="74">
        <v>5013</v>
      </c>
      <c r="G1223" s="77" t="s">
        <v>3692</v>
      </c>
      <c r="H1223" s="74" t="s">
        <v>2949</v>
      </c>
      <c r="I1223" s="75">
        <v>0.57547791694133099</v>
      </c>
      <c r="J1223" s="74" t="s">
        <v>3692</v>
      </c>
      <c r="K1223" s="74" t="s">
        <v>685</v>
      </c>
      <c r="L1223" s="74" t="s">
        <v>686</v>
      </c>
      <c r="M1223" s="74" t="s">
        <v>10039</v>
      </c>
      <c r="N1223" s="74" t="s">
        <v>687</v>
      </c>
      <c r="O1223" s="74" t="s">
        <v>688</v>
      </c>
      <c r="P1223" s="74" t="s">
        <v>8750</v>
      </c>
      <c r="Q1223" s="74" t="s">
        <v>8699</v>
      </c>
      <c r="R1223" s="74" t="s">
        <v>10777</v>
      </c>
    </row>
    <row r="1224" spans="1:18" s="55" customFormat="1" ht="14.5" x14ac:dyDescent="0.35">
      <c r="A1224" s="74" t="s">
        <v>7038</v>
      </c>
      <c r="B1224" s="74" t="s">
        <v>6</v>
      </c>
      <c r="C1224" s="74">
        <v>4237</v>
      </c>
      <c r="D1224" s="76" t="s">
        <v>3660</v>
      </c>
      <c r="E1224" s="74" t="s">
        <v>4667</v>
      </c>
      <c r="F1224" s="74">
        <v>91217</v>
      </c>
      <c r="G1224" s="77" t="s">
        <v>84</v>
      </c>
      <c r="H1224" s="74" t="s">
        <v>6798</v>
      </c>
      <c r="I1224" s="75">
        <v>0.10992907801418431</v>
      </c>
      <c r="J1224" s="74" t="s">
        <v>84</v>
      </c>
      <c r="K1224" s="74" t="s">
        <v>683</v>
      </c>
      <c r="L1224" s="74" t="s">
        <v>10040</v>
      </c>
      <c r="M1224" s="74" t="s">
        <v>10041</v>
      </c>
      <c r="N1224" s="74" t="s">
        <v>684</v>
      </c>
      <c r="O1224" s="74" t="s">
        <v>7308</v>
      </c>
      <c r="P1224" s="74" t="s">
        <v>8811</v>
      </c>
      <c r="Q1224" s="74" t="s">
        <v>8699</v>
      </c>
      <c r="R1224" s="74" t="s">
        <v>10772</v>
      </c>
    </row>
    <row r="1225" spans="1:18" s="55" customFormat="1" ht="14.5" x14ac:dyDescent="0.35">
      <c r="A1225" s="74" t="s">
        <v>6080</v>
      </c>
      <c r="B1225" s="74" t="s">
        <v>6</v>
      </c>
      <c r="C1225" s="74">
        <v>4282</v>
      </c>
      <c r="D1225" s="76" t="s">
        <v>2237</v>
      </c>
      <c r="E1225" s="74" t="s">
        <v>2784</v>
      </c>
      <c r="F1225" s="74">
        <v>5413</v>
      </c>
      <c r="G1225" s="77" t="s">
        <v>2251</v>
      </c>
      <c r="H1225" s="74" t="s">
        <v>2809</v>
      </c>
      <c r="I1225" s="75">
        <v>0.87784679089026874</v>
      </c>
      <c r="J1225" s="74" t="s">
        <v>2251</v>
      </c>
      <c r="K1225" s="74" t="s">
        <v>1476</v>
      </c>
      <c r="L1225" s="74" t="s">
        <v>10042</v>
      </c>
      <c r="M1225" s="74" t="s">
        <v>10043</v>
      </c>
      <c r="N1225" s="74" t="s">
        <v>1327</v>
      </c>
      <c r="O1225" s="74" t="s">
        <v>1327</v>
      </c>
      <c r="P1225" s="74" t="s">
        <v>8751</v>
      </c>
      <c r="Q1225" s="74" t="s">
        <v>8699</v>
      </c>
      <c r="R1225" s="74" t="s">
        <v>11260</v>
      </c>
    </row>
    <row r="1226" spans="1:18" s="55" customFormat="1" ht="14.5" x14ac:dyDescent="0.35">
      <c r="A1226" s="74" t="s">
        <v>6585</v>
      </c>
      <c r="B1226" s="74" t="s">
        <v>9</v>
      </c>
      <c r="C1226" s="74">
        <v>4443</v>
      </c>
      <c r="D1226" s="76" t="s">
        <v>1076</v>
      </c>
      <c r="E1226" s="74" t="s">
        <v>5193</v>
      </c>
      <c r="F1226" s="74">
        <v>79631</v>
      </c>
      <c r="G1226" s="77" t="s">
        <v>1079</v>
      </c>
      <c r="H1226" s="74" t="s">
        <v>5197</v>
      </c>
      <c r="I1226" s="75">
        <v>0.60225140712945491</v>
      </c>
      <c r="J1226" s="74"/>
      <c r="K1226" s="74"/>
      <c r="L1226" s="74"/>
      <c r="M1226" s="74"/>
      <c r="N1226" s="74"/>
      <c r="O1226" s="74"/>
      <c r="P1226" s="74"/>
      <c r="Q1226" s="74"/>
      <c r="R1226" s="74"/>
    </row>
    <row r="1227" spans="1:18" s="55" customFormat="1" ht="14.5" x14ac:dyDescent="0.35">
      <c r="A1227" s="74" t="s">
        <v>6029</v>
      </c>
      <c r="B1227" s="74" t="s">
        <v>6</v>
      </c>
      <c r="C1227" s="74">
        <v>4279</v>
      </c>
      <c r="D1227" s="76" t="s">
        <v>2193</v>
      </c>
      <c r="E1227" s="74" t="s">
        <v>3454</v>
      </c>
      <c r="F1227" s="74">
        <v>5364</v>
      </c>
      <c r="G1227" s="77" t="s">
        <v>2195</v>
      </c>
      <c r="H1227" s="74" t="s">
        <v>5045</v>
      </c>
      <c r="I1227" s="75">
        <v>0.93636363636363551</v>
      </c>
      <c r="J1227" s="74" t="s">
        <v>2195</v>
      </c>
      <c r="K1227" s="74" t="s">
        <v>515</v>
      </c>
      <c r="L1227" s="74" t="s">
        <v>10044</v>
      </c>
      <c r="M1227" s="74" t="s">
        <v>10045</v>
      </c>
      <c r="N1227" s="74" t="s">
        <v>7309</v>
      </c>
      <c r="O1227" s="74" t="s">
        <v>7310</v>
      </c>
      <c r="P1227" s="74" t="s">
        <v>8751</v>
      </c>
      <c r="Q1227" s="74" t="s">
        <v>8699</v>
      </c>
      <c r="R1227" s="74" t="s">
        <v>11218</v>
      </c>
    </row>
    <row r="1228" spans="1:18" s="55" customFormat="1" ht="14.5" x14ac:dyDescent="0.35">
      <c r="A1228" s="74" t="s">
        <v>5503</v>
      </c>
      <c r="B1228" s="74" t="s">
        <v>3</v>
      </c>
      <c r="C1228" s="74">
        <v>80130</v>
      </c>
      <c r="D1228" s="76" t="s">
        <v>1942</v>
      </c>
      <c r="E1228" s="74" t="s">
        <v>3462</v>
      </c>
      <c r="F1228" s="74">
        <v>80131</v>
      </c>
      <c r="G1228" s="77" t="s">
        <v>1943</v>
      </c>
      <c r="H1228" s="74" t="s">
        <v>2797</v>
      </c>
      <c r="I1228" s="75">
        <v>0.66037735849056567</v>
      </c>
      <c r="J1228" s="74"/>
      <c r="K1228" s="74"/>
      <c r="L1228" s="74"/>
      <c r="M1228" s="74"/>
      <c r="N1228" s="74"/>
      <c r="O1228" s="74"/>
      <c r="P1228" s="74"/>
      <c r="Q1228" s="74"/>
      <c r="R1228" s="74"/>
    </row>
    <row r="1229" spans="1:18" s="55" customFormat="1" ht="14.5" x14ac:dyDescent="0.35">
      <c r="A1229" s="74" t="s">
        <v>5776</v>
      </c>
      <c r="B1229" s="74" t="s">
        <v>6</v>
      </c>
      <c r="C1229" s="74">
        <v>4242</v>
      </c>
      <c r="D1229" s="76" t="s">
        <v>3816</v>
      </c>
      <c r="E1229" s="74" t="s">
        <v>6761</v>
      </c>
      <c r="F1229" s="74">
        <v>89613</v>
      </c>
      <c r="G1229" s="77" t="s">
        <v>3854</v>
      </c>
      <c r="H1229" s="74" t="s">
        <v>5092</v>
      </c>
      <c r="I1229" s="75">
        <v>0.10016648168701429</v>
      </c>
      <c r="J1229" s="74" t="s">
        <v>3854</v>
      </c>
      <c r="K1229" s="74" t="s">
        <v>2130</v>
      </c>
      <c r="L1229" s="74" t="s">
        <v>10046</v>
      </c>
      <c r="M1229" s="74" t="s">
        <v>10047</v>
      </c>
      <c r="N1229" s="74" t="s">
        <v>2131</v>
      </c>
      <c r="O1229" s="74" t="s">
        <v>2132</v>
      </c>
      <c r="P1229" s="74" t="s">
        <v>8722</v>
      </c>
      <c r="Q1229" s="74" t="s">
        <v>8699</v>
      </c>
      <c r="R1229" s="74" t="s">
        <v>10936</v>
      </c>
    </row>
    <row r="1230" spans="1:18" s="55" customFormat="1" ht="14.5" x14ac:dyDescent="0.35">
      <c r="A1230" s="74" t="s">
        <v>6222</v>
      </c>
      <c r="B1230" s="74" t="s">
        <v>6</v>
      </c>
      <c r="C1230" s="74">
        <v>4338</v>
      </c>
      <c r="D1230" s="76" t="s">
        <v>2475</v>
      </c>
      <c r="E1230" s="74" t="s">
        <v>7552</v>
      </c>
      <c r="F1230" s="74">
        <v>5512</v>
      </c>
      <c r="G1230" s="77" t="s">
        <v>2476</v>
      </c>
      <c r="H1230" s="74" t="s">
        <v>2798</v>
      </c>
      <c r="I1230" s="75">
        <v>0.94708994708994632</v>
      </c>
      <c r="J1230" s="74" t="s">
        <v>2476</v>
      </c>
      <c r="K1230" s="74" t="s">
        <v>233</v>
      </c>
      <c r="L1230" s="74" t="s">
        <v>10048</v>
      </c>
      <c r="M1230" s="74" t="s">
        <v>10049</v>
      </c>
      <c r="N1230" s="74" t="s">
        <v>8563</v>
      </c>
      <c r="O1230" s="74" t="s">
        <v>8564</v>
      </c>
      <c r="P1230" s="74" t="s">
        <v>8751</v>
      </c>
      <c r="Q1230" s="74" t="s">
        <v>8699</v>
      </c>
      <c r="R1230" s="74" t="s">
        <v>11400</v>
      </c>
    </row>
    <row r="1231" spans="1:18" s="55" customFormat="1" ht="14.5" x14ac:dyDescent="0.35">
      <c r="A1231" s="74" t="s">
        <v>8673</v>
      </c>
      <c r="B1231" s="74" t="s">
        <v>6</v>
      </c>
      <c r="C1231" s="74">
        <v>4286</v>
      </c>
      <c r="D1231" s="76" t="s">
        <v>2284</v>
      </c>
      <c r="E1231" s="74" t="s">
        <v>3372</v>
      </c>
      <c r="F1231" s="74">
        <v>221992</v>
      </c>
      <c r="G1231" s="77" t="s">
        <v>8417</v>
      </c>
      <c r="H1231" s="74" t="s">
        <v>8416</v>
      </c>
      <c r="I1231" s="75">
        <v>0.61176470588235199</v>
      </c>
      <c r="J1231" s="74" t="s">
        <v>8417</v>
      </c>
      <c r="K1231" s="74" t="s">
        <v>8565</v>
      </c>
      <c r="L1231" s="74" t="s">
        <v>10050</v>
      </c>
      <c r="M1231" s="74" t="s">
        <v>10051</v>
      </c>
      <c r="N1231" s="74" t="s">
        <v>1327</v>
      </c>
      <c r="O1231" s="74" t="s">
        <v>1327</v>
      </c>
      <c r="P1231" s="74" t="s">
        <v>8751</v>
      </c>
      <c r="Q1231" s="74" t="s">
        <v>8699</v>
      </c>
      <c r="R1231" s="74" t="s">
        <v>11304</v>
      </c>
    </row>
    <row r="1232" spans="1:18" s="55" customFormat="1" ht="14.5" x14ac:dyDescent="0.35">
      <c r="A1232" s="74" t="s">
        <v>7948</v>
      </c>
      <c r="B1232" s="74" t="s">
        <v>6</v>
      </c>
      <c r="C1232" s="74">
        <v>81174</v>
      </c>
      <c r="D1232" s="76" t="s">
        <v>69</v>
      </c>
      <c r="E1232" s="74" t="s">
        <v>7871</v>
      </c>
      <c r="F1232" s="74">
        <v>81175</v>
      </c>
      <c r="G1232" s="77" t="s">
        <v>85</v>
      </c>
      <c r="H1232" s="74" t="s">
        <v>7768</v>
      </c>
      <c r="I1232" s="75">
        <v>0.88888888888888795</v>
      </c>
      <c r="J1232" s="74" t="s">
        <v>85</v>
      </c>
      <c r="K1232" s="74" t="s">
        <v>246</v>
      </c>
      <c r="L1232" s="74" t="s">
        <v>247</v>
      </c>
      <c r="M1232" s="74" t="s">
        <v>6838</v>
      </c>
      <c r="N1232" s="74" t="s">
        <v>248</v>
      </c>
      <c r="O1232" s="74" t="s">
        <v>249</v>
      </c>
      <c r="P1232" s="74" t="s">
        <v>8751</v>
      </c>
      <c r="Q1232" s="74" t="s">
        <v>8699</v>
      </c>
      <c r="R1232" s="74" t="s">
        <v>11386</v>
      </c>
    </row>
    <row r="1233" spans="1:18" s="55" customFormat="1" ht="14.5" x14ac:dyDescent="0.35">
      <c r="A1233" s="74" t="s">
        <v>8174</v>
      </c>
      <c r="B1233" s="74" t="s">
        <v>6</v>
      </c>
      <c r="C1233" s="74">
        <v>92364</v>
      </c>
      <c r="D1233" s="76" t="s">
        <v>8175</v>
      </c>
      <c r="E1233" s="74" t="s">
        <v>8176</v>
      </c>
      <c r="F1233" s="74">
        <v>92365</v>
      </c>
      <c r="G1233" s="77" t="s">
        <v>8177</v>
      </c>
      <c r="H1233" s="74" t="s">
        <v>8176</v>
      </c>
      <c r="I1233" s="75">
        <v>0.54716981132075371</v>
      </c>
      <c r="J1233" s="74"/>
      <c r="K1233" s="74"/>
      <c r="L1233" s="74"/>
      <c r="M1233" s="74"/>
      <c r="N1233" s="74"/>
      <c r="O1233" s="74"/>
      <c r="P1233" s="74"/>
      <c r="Q1233" s="74"/>
      <c r="R1233" s="74"/>
    </row>
    <row r="1234" spans="1:18" s="55" customFormat="1" ht="14.5" x14ac:dyDescent="0.35">
      <c r="A1234" s="74" t="s">
        <v>6120</v>
      </c>
      <c r="B1234" s="74" t="s">
        <v>6</v>
      </c>
      <c r="C1234" s="74">
        <v>4286</v>
      </c>
      <c r="D1234" s="76" t="s">
        <v>2284</v>
      </c>
      <c r="E1234" s="74" t="s">
        <v>3372</v>
      </c>
      <c r="F1234" s="74">
        <v>88407</v>
      </c>
      <c r="G1234" s="77" t="s">
        <v>2298</v>
      </c>
      <c r="H1234" s="74" t="s">
        <v>3383</v>
      </c>
      <c r="I1234" s="75">
        <v>0.55238095238095097</v>
      </c>
      <c r="J1234" s="74" t="s">
        <v>2298</v>
      </c>
      <c r="K1234" s="74" t="s">
        <v>1528</v>
      </c>
      <c r="L1234" s="74" t="s">
        <v>10054</v>
      </c>
      <c r="M1234" s="74" t="s">
        <v>10055</v>
      </c>
      <c r="N1234" s="74" t="s">
        <v>1529</v>
      </c>
      <c r="O1234" s="74" t="s">
        <v>1530</v>
      </c>
      <c r="P1234" s="74" t="s">
        <v>8751</v>
      </c>
      <c r="Q1234" s="74" t="s">
        <v>8699</v>
      </c>
      <c r="R1234" s="74" t="s">
        <v>11305</v>
      </c>
    </row>
    <row r="1235" spans="1:18" s="55" customFormat="1" ht="14.5" x14ac:dyDescent="0.35">
      <c r="A1235" s="74" t="s">
        <v>8674</v>
      </c>
      <c r="B1235" s="74" t="s">
        <v>0</v>
      </c>
      <c r="C1235" s="74">
        <v>80432</v>
      </c>
      <c r="D1235" s="76" t="s">
        <v>1724</v>
      </c>
      <c r="E1235" s="74" t="s">
        <v>2799</v>
      </c>
      <c r="F1235" s="74">
        <v>6396</v>
      </c>
      <c r="G1235" s="77" t="s">
        <v>1725</v>
      </c>
      <c r="H1235" s="74" t="s">
        <v>8413</v>
      </c>
      <c r="I1235" s="75">
        <v>0.84276729559748309</v>
      </c>
      <c r="J1235" s="74"/>
      <c r="K1235" s="74"/>
      <c r="L1235" s="74"/>
      <c r="M1235" s="74"/>
      <c r="N1235" s="74"/>
      <c r="O1235" s="74"/>
      <c r="P1235" s="74"/>
      <c r="Q1235" s="74"/>
      <c r="R1235" s="74"/>
    </row>
    <row r="1236" spans="1:18" s="55" customFormat="1" ht="14.5" x14ac:dyDescent="0.35">
      <c r="A1236" s="74" t="s">
        <v>6614</v>
      </c>
      <c r="B1236" s="74" t="s">
        <v>9</v>
      </c>
      <c r="C1236" s="74">
        <v>4452</v>
      </c>
      <c r="D1236" s="76" t="s">
        <v>1117</v>
      </c>
      <c r="E1236" s="74" t="s">
        <v>3386</v>
      </c>
      <c r="F1236" s="74">
        <v>5947</v>
      </c>
      <c r="G1236" s="77" t="s">
        <v>1118</v>
      </c>
      <c r="H1236" s="74" t="s">
        <v>3387</v>
      </c>
      <c r="I1236" s="75">
        <v>0.8600000000000001</v>
      </c>
      <c r="J1236" s="74"/>
      <c r="K1236" s="74"/>
      <c r="L1236" s="74"/>
      <c r="M1236" s="74"/>
      <c r="N1236" s="74"/>
      <c r="O1236" s="74"/>
      <c r="P1236" s="74"/>
      <c r="Q1236" s="74"/>
      <c r="R1236" s="74"/>
    </row>
    <row r="1237" spans="1:18" s="55" customFormat="1" ht="14.5" x14ac:dyDescent="0.35">
      <c r="A1237" s="74" t="s">
        <v>8675</v>
      </c>
      <c r="B1237" s="74" t="s">
        <v>8</v>
      </c>
      <c r="C1237" s="74">
        <v>4404</v>
      </c>
      <c r="D1237" s="76" t="s">
        <v>2646</v>
      </c>
      <c r="E1237" s="74" t="s">
        <v>3151</v>
      </c>
      <c r="F1237" s="74">
        <v>5774</v>
      </c>
      <c r="G1237" s="77" t="s">
        <v>2652</v>
      </c>
      <c r="H1237" s="74" t="s">
        <v>8394</v>
      </c>
      <c r="I1237" s="75">
        <v>0.72611464968152839</v>
      </c>
      <c r="J1237" s="74"/>
      <c r="K1237" s="74"/>
      <c r="L1237" s="74"/>
      <c r="M1237" s="74"/>
      <c r="N1237" s="74"/>
      <c r="O1237" s="74"/>
      <c r="P1237" s="74"/>
      <c r="Q1237" s="74"/>
      <c r="R1237" s="74"/>
    </row>
    <row r="1238" spans="1:18" s="55" customFormat="1" ht="14.5" x14ac:dyDescent="0.35">
      <c r="A1238" s="74" t="s">
        <v>11543</v>
      </c>
      <c r="B1238" s="74" t="s">
        <v>10</v>
      </c>
      <c r="C1238" s="74">
        <v>4457</v>
      </c>
      <c r="D1238" s="76" t="s">
        <v>1138</v>
      </c>
      <c r="E1238" s="74" t="s">
        <v>4541</v>
      </c>
      <c r="F1238" s="74">
        <v>5961</v>
      </c>
      <c r="G1238" s="77" t="s">
        <v>1147</v>
      </c>
      <c r="H1238" s="74" t="s">
        <v>10536</v>
      </c>
      <c r="I1238" s="75">
        <v>0.85922330097087329</v>
      </c>
      <c r="J1238" s="74"/>
      <c r="K1238" s="74"/>
      <c r="L1238" s="74"/>
      <c r="M1238" s="74"/>
      <c r="N1238" s="74"/>
      <c r="O1238" s="74"/>
      <c r="P1238" s="74"/>
      <c r="Q1238" s="74"/>
      <c r="R1238" s="74"/>
    </row>
    <row r="1239" spans="1:18" s="55" customFormat="1" ht="14.5" x14ac:dyDescent="0.35">
      <c r="A1239" s="74" t="s">
        <v>7945</v>
      </c>
      <c r="B1239" s="74" t="s">
        <v>6</v>
      </c>
      <c r="C1239" s="74">
        <v>78882</v>
      </c>
      <c r="D1239" s="76" t="s">
        <v>78</v>
      </c>
      <c r="E1239" s="74" t="s">
        <v>7545</v>
      </c>
      <c r="F1239" s="74">
        <v>91213</v>
      </c>
      <c r="G1239" s="77" t="s">
        <v>7775</v>
      </c>
      <c r="H1239" s="74" t="s">
        <v>7769</v>
      </c>
      <c r="I1239" s="75">
        <v>0.70000000000000007</v>
      </c>
      <c r="J1239" s="74"/>
      <c r="K1239" s="74"/>
      <c r="L1239" s="74"/>
      <c r="M1239" s="74"/>
      <c r="N1239" s="74"/>
      <c r="O1239" s="74"/>
      <c r="P1239" s="74"/>
      <c r="Q1239" s="74"/>
      <c r="R1239" s="74"/>
    </row>
    <row r="1240" spans="1:18" s="55" customFormat="1" ht="14.5" x14ac:dyDescent="0.35">
      <c r="A1240" s="74" t="s">
        <v>7733</v>
      </c>
      <c r="B1240" s="74" t="s">
        <v>9</v>
      </c>
      <c r="C1240" s="74">
        <v>4441</v>
      </c>
      <c r="D1240" s="76" t="s">
        <v>1067</v>
      </c>
      <c r="E1240" s="74" t="s">
        <v>3497</v>
      </c>
      <c r="F1240" s="74">
        <v>87479</v>
      </c>
      <c r="G1240" s="77" t="s">
        <v>1068</v>
      </c>
      <c r="H1240" s="74" t="s">
        <v>7615</v>
      </c>
      <c r="I1240" s="75">
        <v>0.41217391304347811</v>
      </c>
      <c r="J1240" s="74"/>
      <c r="K1240" s="74"/>
      <c r="L1240" s="74"/>
      <c r="M1240" s="74"/>
      <c r="N1240" s="74"/>
      <c r="O1240" s="74"/>
      <c r="P1240" s="74"/>
      <c r="Q1240" s="74"/>
      <c r="R1240" s="74"/>
    </row>
    <row r="1241" spans="1:18" s="55" customFormat="1" ht="14.5" x14ac:dyDescent="0.35">
      <c r="A1241" s="74" t="s">
        <v>6524</v>
      </c>
      <c r="B1241" s="74" t="s">
        <v>8</v>
      </c>
      <c r="C1241" s="74">
        <v>80136</v>
      </c>
      <c r="D1241" s="76" t="s">
        <v>2751</v>
      </c>
      <c r="E1241" s="74" t="s">
        <v>3388</v>
      </c>
      <c r="F1241" s="74">
        <v>80137</v>
      </c>
      <c r="G1241" s="77" t="s">
        <v>2752</v>
      </c>
      <c r="H1241" s="74" t="s">
        <v>3389</v>
      </c>
      <c r="I1241" s="75">
        <v>1</v>
      </c>
      <c r="J1241" s="74"/>
      <c r="K1241" s="74"/>
      <c r="L1241" s="74"/>
      <c r="M1241" s="74"/>
      <c r="N1241" s="74"/>
      <c r="O1241" s="74"/>
      <c r="P1241" s="74"/>
      <c r="Q1241" s="74"/>
      <c r="R1241" s="74"/>
    </row>
    <row r="1242" spans="1:18" s="55" customFormat="1" ht="14.5" x14ac:dyDescent="0.35">
      <c r="A1242" s="74" t="s">
        <v>6523</v>
      </c>
      <c r="B1242" s="74" t="s">
        <v>8</v>
      </c>
      <c r="C1242" s="74">
        <v>80138</v>
      </c>
      <c r="D1242" s="76" t="s">
        <v>2749</v>
      </c>
      <c r="E1242" s="74" t="s">
        <v>3390</v>
      </c>
      <c r="F1242" s="74">
        <v>80139</v>
      </c>
      <c r="G1242" s="77" t="s">
        <v>2750</v>
      </c>
      <c r="H1242" s="74" t="s">
        <v>3391</v>
      </c>
      <c r="I1242" s="75">
        <v>1</v>
      </c>
      <c r="J1242" s="74"/>
      <c r="K1242" s="74"/>
      <c r="L1242" s="74"/>
      <c r="M1242" s="74"/>
      <c r="N1242" s="74"/>
      <c r="O1242" s="74"/>
      <c r="P1242" s="74"/>
      <c r="Q1242" s="74"/>
      <c r="R1242" s="74"/>
    </row>
    <row r="1243" spans="1:18" s="55" customFormat="1" ht="14.5" x14ac:dyDescent="0.35">
      <c r="A1243" s="74" t="s">
        <v>5516</v>
      </c>
      <c r="B1243" s="74" t="s">
        <v>4</v>
      </c>
      <c r="C1243" s="74">
        <v>4220</v>
      </c>
      <c r="D1243" s="76" t="s">
        <v>1946</v>
      </c>
      <c r="E1243" s="74" t="s">
        <v>3392</v>
      </c>
      <c r="F1243" s="74">
        <v>4890</v>
      </c>
      <c r="G1243" s="77" t="s">
        <v>1960</v>
      </c>
      <c r="H1243" s="74" t="s">
        <v>3394</v>
      </c>
      <c r="I1243" s="75">
        <v>0.57674418604651112</v>
      </c>
      <c r="J1243" s="74" t="s">
        <v>1960</v>
      </c>
      <c r="K1243" s="74" t="s">
        <v>3254</v>
      </c>
      <c r="L1243" s="74" t="s">
        <v>3256</v>
      </c>
      <c r="M1243" s="74" t="s">
        <v>9481</v>
      </c>
      <c r="N1243" s="74" t="s">
        <v>1327</v>
      </c>
      <c r="O1243" s="74" t="s">
        <v>1327</v>
      </c>
      <c r="P1243" s="74" t="s">
        <v>8752</v>
      </c>
      <c r="Q1243" s="74" t="s">
        <v>8699</v>
      </c>
      <c r="R1243" s="74" t="s">
        <v>10660</v>
      </c>
    </row>
    <row r="1244" spans="1:18" s="55" customFormat="1" ht="14.5" x14ac:dyDescent="0.35">
      <c r="A1244" s="74" t="s">
        <v>5680</v>
      </c>
      <c r="B1244" s="74" t="s">
        <v>6</v>
      </c>
      <c r="C1244" s="74">
        <v>4240</v>
      </c>
      <c r="D1244" s="76" t="s">
        <v>3741</v>
      </c>
      <c r="E1244" s="74" t="s">
        <v>5144</v>
      </c>
      <c r="F1244" s="74">
        <v>5048</v>
      </c>
      <c r="G1244" s="77" t="s">
        <v>3747</v>
      </c>
      <c r="H1244" s="74" t="s">
        <v>3394</v>
      </c>
      <c r="I1244" s="75">
        <v>0.48785046728971909</v>
      </c>
      <c r="J1244" s="74" t="s">
        <v>3747</v>
      </c>
      <c r="K1244" s="74" t="s">
        <v>3254</v>
      </c>
      <c r="L1244" s="74" t="s">
        <v>10056</v>
      </c>
      <c r="M1244" s="74" t="s">
        <v>10057</v>
      </c>
      <c r="N1244" s="74" t="s">
        <v>1327</v>
      </c>
      <c r="O1244" s="74" t="s">
        <v>1327</v>
      </c>
      <c r="P1244" s="74" t="s">
        <v>8758</v>
      </c>
      <c r="Q1244" s="74" t="s">
        <v>8699</v>
      </c>
      <c r="R1244" s="74" t="s">
        <v>10828</v>
      </c>
    </row>
    <row r="1245" spans="1:18" s="55" customFormat="1" ht="14.5" x14ac:dyDescent="0.35">
      <c r="A1245" s="74" t="s">
        <v>5517</v>
      </c>
      <c r="B1245" s="74" t="s">
        <v>4</v>
      </c>
      <c r="C1245" s="74">
        <v>4220</v>
      </c>
      <c r="D1245" s="76" t="s">
        <v>1946</v>
      </c>
      <c r="E1245" s="74" t="s">
        <v>3392</v>
      </c>
      <c r="F1245" s="74">
        <v>4891</v>
      </c>
      <c r="G1245" s="77" t="s">
        <v>1961</v>
      </c>
      <c r="H1245" s="74" t="s">
        <v>3395</v>
      </c>
      <c r="I1245" s="75">
        <v>0.45045045045045001</v>
      </c>
      <c r="J1245" s="74" t="s">
        <v>1961</v>
      </c>
      <c r="K1245" s="74" t="s">
        <v>3255</v>
      </c>
      <c r="L1245" s="74" t="s">
        <v>3256</v>
      </c>
      <c r="M1245" s="74" t="s">
        <v>9481</v>
      </c>
      <c r="N1245" s="74" t="s">
        <v>5354</v>
      </c>
      <c r="O1245" s="74" t="s">
        <v>5355</v>
      </c>
      <c r="P1245" s="74" t="s">
        <v>8752</v>
      </c>
      <c r="Q1245" s="74" t="s">
        <v>8699</v>
      </c>
      <c r="R1245" s="74" t="s">
        <v>10660</v>
      </c>
    </row>
    <row r="1246" spans="1:18" s="55" customFormat="1" ht="14.5" x14ac:dyDescent="0.35">
      <c r="A1246" s="74" t="s">
        <v>6561</v>
      </c>
      <c r="B1246" s="74" t="s">
        <v>8</v>
      </c>
      <c r="C1246" s="74">
        <v>89864</v>
      </c>
      <c r="D1246" s="76" t="s">
        <v>1041</v>
      </c>
      <c r="E1246" s="74" t="s">
        <v>3464</v>
      </c>
      <c r="F1246" s="74">
        <v>89865</v>
      </c>
      <c r="G1246" s="77" t="s">
        <v>1042</v>
      </c>
      <c r="H1246" s="74" t="s">
        <v>3465</v>
      </c>
      <c r="I1246" s="75">
        <v>0.8999999999999998</v>
      </c>
      <c r="J1246" s="74"/>
      <c r="K1246" s="74"/>
      <c r="L1246" s="74"/>
      <c r="M1246" s="74"/>
      <c r="N1246" s="74"/>
      <c r="O1246" s="74"/>
      <c r="P1246" s="74"/>
      <c r="Q1246" s="74"/>
      <c r="R1246" s="74"/>
    </row>
    <row r="1247" spans="1:18" s="55" customFormat="1" ht="14.5" x14ac:dyDescent="0.35">
      <c r="A1247" s="74" t="s">
        <v>7727</v>
      </c>
      <c r="B1247" s="74" t="s">
        <v>8</v>
      </c>
      <c r="C1247" s="74">
        <v>79959</v>
      </c>
      <c r="D1247" s="76" t="s">
        <v>1011</v>
      </c>
      <c r="E1247" s="74" t="s">
        <v>7554</v>
      </c>
      <c r="F1247" s="74">
        <v>79960</v>
      </c>
      <c r="G1247" s="77" t="s">
        <v>1012</v>
      </c>
      <c r="H1247" s="74" t="s">
        <v>7555</v>
      </c>
      <c r="I1247" s="75">
        <v>0.84239130434782516</v>
      </c>
      <c r="J1247" s="74"/>
      <c r="K1247" s="74"/>
      <c r="L1247" s="74"/>
      <c r="M1247" s="74"/>
      <c r="N1247" s="74"/>
      <c r="O1247" s="74"/>
      <c r="P1247" s="74"/>
      <c r="Q1247" s="74"/>
      <c r="R1247" s="74"/>
    </row>
    <row r="1248" spans="1:18" s="55" customFormat="1" ht="14.5" x14ac:dyDescent="0.35">
      <c r="A1248" s="74" t="s">
        <v>8676</v>
      </c>
      <c r="B1248" s="74" t="s">
        <v>8</v>
      </c>
      <c r="C1248" s="74">
        <v>79959</v>
      </c>
      <c r="D1248" s="76" t="s">
        <v>1011</v>
      </c>
      <c r="E1248" s="74" t="s">
        <v>7554</v>
      </c>
      <c r="F1248" s="74">
        <v>92994</v>
      </c>
      <c r="G1248" s="77" t="s">
        <v>8419</v>
      </c>
      <c r="H1248" s="74" t="s">
        <v>8418</v>
      </c>
      <c r="I1248" s="75">
        <v>0.80555555555555503</v>
      </c>
      <c r="J1248" s="74"/>
      <c r="K1248" s="74"/>
      <c r="L1248" s="74"/>
      <c r="M1248" s="74"/>
      <c r="N1248" s="74"/>
      <c r="O1248" s="74"/>
      <c r="P1248" s="74"/>
      <c r="Q1248" s="74"/>
      <c r="R1248" s="74"/>
    </row>
    <row r="1249" spans="1:18" s="55" customFormat="1" ht="14.5" x14ac:dyDescent="0.35">
      <c r="A1249" s="74" t="s">
        <v>5402</v>
      </c>
      <c r="B1249" s="74" t="s">
        <v>0</v>
      </c>
      <c r="C1249" s="74">
        <v>80140</v>
      </c>
      <c r="D1249" s="76" t="s">
        <v>1778</v>
      </c>
      <c r="E1249" s="74" t="s">
        <v>3396</v>
      </c>
      <c r="F1249" s="74">
        <v>80141</v>
      </c>
      <c r="G1249" s="77" t="s">
        <v>1779</v>
      </c>
      <c r="H1249" s="74" t="s">
        <v>3396</v>
      </c>
      <c r="I1249" s="75">
        <v>0</v>
      </c>
      <c r="J1249" s="74"/>
      <c r="K1249" s="74"/>
      <c r="L1249" s="74"/>
      <c r="M1249" s="74"/>
      <c r="N1249" s="74"/>
      <c r="O1249" s="74"/>
      <c r="P1249" s="74"/>
      <c r="Q1249" s="74"/>
      <c r="R1249" s="74"/>
    </row>
    <row r="1250" spans="1:18" s="55" customFormat="1" ht="14.5" x14ac:dyDescent="0.35">
      <c r="A1250" s="74" t="s">
        <v>5501</v>
      </c>
      <c r="B1250" s="74" t="s">
        <v>3</v>
      </c>
      <c r="C1250" s="74">
        <v>4214</v>
      </c>
      <c r="D1250" s="76" t="s">
        <v>1938</v>
      </c>
      <c r="E1250" s="74" t="s">
        <v>3397</v>
      </c>
      <c r="F1250" s="74">
        <v>4876</v>
      </c>
      <c r="G1250" s="77" t="s">
        <v>1939</v>
      </c>
      <c r="H1250" s="74" t="s">
        <v>3398</v>
      </c>
      <c r="I1250" s="75">
        <v>0.64615384615384497</v>
      </c>
      <c r="J1250" s="74" t="s">
        <v>1939</v>
      </c>
      <c r="K1250" s="74" t="s">
        <v>1586</v>
      </c>
      <c r="L1250" s="74" t="s">
        <v>1587</v>
      </c>
      <c r="M1250" s="74" t="s">
        <v>10058</v>
      </c>
      <c r="N1250" s="74" t="s">
        <v>1584</v>
      </c>
      <c r="O1250" s="74" t="s">
        <v>1585</v>
      </c>
      <c r="P1250" s="74" t="s">
        <v>8753</v>
      </c>
      <c r="Q1250" s="74" t="s">
        <v>8699</v>
      </c>
      <c r="R1250" s="74" t="s">
        <v>10650</v>
      </c>
    </row>
    <row r="1251" spans="1:18" s="55" customFormat="1" ht="14.5" x14ac:dyDescent="0.35">
      <c r="A1251" s="74" t="s">
        <v>5738</v>
      </c>
      <c r="B1251" s="74" t="s">
        <v>6</v>
      </c>
      <c r="C1251" s="74">
        <v>4241</v>
      </c>
      <c r="D1251" s="76" t="s">
        <v>3782</v>
      </c>
      <c r="E1251" s="74" t="s">
        <v>2833</v>
      </c>
      <c r="F1251" s="74">
        <v>79268</v>
      </c>
      <c r="G1251" s="77" t="s">
        <v>3812</v>
      </c>
      <c r="H1251" s="74" t="s">
        <v>4834</v>
      </c>
      <c r="I1251" s="75">
        <v>9.2100192678227291E-2</v>
      </c>
      <c r="J1251" s="74" t="s">
        <v>3812</v>
      </c>
      <c r="K1251" s="74" t="s">
        <v>2069</v>
      </c>
      <c r="L1251" s="74" t="s">
        <v>10059</v>
      </c>
      <c r="M1251" s="74" t="s">
        <v>10060</v>
      </c>
      <c r="N1251" s="74" t="s">
        <v>7311</v>
      </c>
      <c r="O1251" s="74" t="s">
        <v>1327</v>
      </c>
      <c r="P1251" s="74" t="s">
        <v>8751</v>
      </c>
      <c r="Q1251" s="74" t="s">
        <v>8699</v>
      </c>
      <c r="R1251" s="74" t="s">
        <v>10893</v>
      </c>
    </row>
    <row r="1252" spans="1:18" s="55" customFormat="1" ht="14.5" x14ac:dyDescent="0.35">
      <c r="A1252" s="74" t="s">
        <v>11512</v>
      </c>
      <c r="B1252" s="74" t="s">
        <v>6</v>
      </c>
      <c r="C1252" s="74">
        <v>4241</v>
      </c>
      <c r="D1252" s="76" t="s">
        <v>3782</v>
      </c>
      <c r="E1252" s="74" t="s">
        <v>2833</v>
      </c>
      <c r="F1252" s="74">
        <v>79781</v>
      </c>
      <c r="G1252" s="77" t="s">
        <v>7819</v>
      </c>
      <c r="H1252" s="74" t="s">
        <v>10537</v>
      </c>
      <c r="I1252" s="75">
        <v>5.6872037914691906E-2</v>
      </c>
      <c r="J1252" s="74" t="s">
        <v>7819</v>
      </c>
      <c r="K1252" s="74" t="s">
        <v>8570</v>
      </c>
      <c r="L1252" s="74" t="s">
        <v>9063</v>
      </c>
      <c r="M1252" s="74" t="s">
        <v>9064</v>
      </c>
      <c r="N1252" s="74" t="s">
        <v>2043</v>
      </c>
      <c r="O1252" s="74" t="s">
        <v>7312</v>
      </c>
      <c r="P1252" s="74" t="s">
        <v>8751</v>
      </c>
      <c r="Q1252" s="74" t="s">
        <v>8699</v>
      </c>
      <c r="R1252" s="74" t="s">
        <v>10868</v>
      </c>
    </row>
    <row r="1253" spans="1:18" s="55" customFormat="1" ht="14.5" x14ac:dyDescent="0.35">
      <c r="A1253" s="74" t="s">
        <v>7710</v>
      </c>
      <c r="B1253" s="74" t="s">
        <v>4211</v>
      </c>
      <c r="C1253" s="74">
        <v>4390</v>
      </c>
      <c r="D1253" s="76" t="s">
        <v>4396</v>
      </c>
      <c r="E1253" s="74" t="s">
        <v>3399</v>
      </c>
      <c r="F1253" s="74">
        <v>5612</v>
      </c>
      <c r="G1253" s="77" t="s">
        <v>4398</v>
      </c>
      <c r="H1253" s="74" t="s">
        <v>7556</v>
      </c>
      <c r="I1253" s="75">
        <v>0</v>
      </c>
      <c r="J1253" s="74" t="s">
        <v>4398</v>
      </c>
      <c r="K1253" s="74" t="s">
        <v>7313</v>
      </c>
      <c r="L1253" s="74" t="s">
        <v>10061</v>
      </c>
      <c r="M1253" s="74" t="s">
        <v>10062</v>
      </c>
      <c r="N1253" s="74" t="s">
        <v>1327</v>
      </c>
      <c r="O1253" s="74" t="s">
        <v>1327</v>
      </c>
      <c r="P1253" s="74" t="s">
        <v>8754</v>
      </c>
      <c r="Q1253" s="74" t="s">
        <v>8699</v>
      </c>
      <c r="R1253" s="74" t="s">
        <v>11489</v>
      </c>
    </row>
    <row r="1254" spans="1:18" s="55" customFormat="1" ht="14.5" x14ac:dyDescent="0.35">
      <c r="A1254" s="74" t="s">
        <v>6356</v>
      </c>
      <c r="B1254" s="74" t="s">
        <v>4211</v>
      </c>
      <c r="C1254" s="74">
        <v>80375</v>
      </c>
      <c r="D1254" s="76" t="s">
        <v>5262</v>
      </c>
      <c r="E1254" s="74" t="s">
        <v>5263</v>
      </c>
      <c r="F1254" s="74">
        <v>80376</v>
      </c>
      <c r="G1254" s="77" t="s">
        <v>5264</v>
      </c>
      <c r="H1254" s="74" t="s">
        <v>5265</v>
      </c>
      <c r="I1254" s="75">
        <v>0.84090909090909072</v>
      </c>
      <c r="J1254" s="74"/>
      <c r="K1254" s="74"/>
      <c r="L1254" s="74"/>
      <c r="M1254" s="74"/>
      <c r="N1254" s="74"/>
      <c r="O1254" s="74"/>
      <c r="P1254" s="74"/>
      <c r="Q1254" s="74"/>
      <c r="R1254" s="74"/>
    </row>
    <row r="1255" spans="1:18" s="55" customFormat="1" ht="14.5" x14ac:dyDescent="0.35">
      <c r="A1255" s="74" t="s">
        <v>6321</v>
      </c>
      <c r="B1255" s="74" t="s">
        <v>4211</v>
      </c>
      <c r="C1255" s="74">
        <v>4390</v>
      </c>
      <c r="D1255" s="76" t="s">
        <v>4396</v>
      </c>
      <c r="E1255" s="74" t="s">
        <v>3399</v>
      </c>
      <c r="F1255" s="74">
        <v>5611</v>
      </c>
      <c r="G1255" s="77" t="s">
        <v>4397</v>
      </c>
      <c r="H1255" s="74" t="s">
        <v>3400</v>
      </c>
      <c r="I1255" s="75">
        <v>0</v>
      </c>
      <c r="J1255" s="74" t="s">
        <v>4397</v>
      </c>
      <c r="K1255" s="74" t="s">
        <v>126</v>
      </c>
      <c r="L1255" s="74" t="s">
        <v>10061</v>
      </c>
      <c r="M1255" s="74" t="s">
        <v>10062</v>
      </c>
      <c r="N1255" s="74" t="s">
        <v>1327</v>
      </c>
      <c r="O1255" s="74" t="s">
        <v>1327</v>
      </c>
      <c r="P1255" s="74" t="s">
        <v>8754</v>
      </c>
      <c r="Q1255" s="74" t="s">
        <v>8699</v>
      </c>
      <c r="R1255" s="74" t="s">
        <v>11489</v>
      </c>
    </row>
    <row r="1256" spans="1:18" s="55" customFormat="1" ht="14.5" x14ac:dyDescent="0.35">
      <c r="A1256" s="74" t="s">
        <v>6322</v>
      </c>
      <c r="B1256" s="74" t="s">
        <v>4211</v>
      </c>
      <c r="C1256" s="74">
        <v>4390</v>
      </c>
      <c r="D1256" s="76" t="s">
        <v>4396</v>
      </c>
      <c r="E1256" s="74" t="s">
        <v>3399</v>
      </c>
      <c r="F1256" s="74">
        <v>5613</v>
      </c>
      <c r="G1256" s="77" t="s">
        <v>4399</v>
      </c>
      <c r="H1256" s="74" t="s">
        <v>3401</v>
      </c>
      <c r="I1256" s="75">
        <v>0</v>
      </c>
      <c r="J1256" s="74" t="s">
        <v>4399</v>
      </c>
      <c r="K1256" s="74" t="s">
        <v>127</v>
      </c>
      <c r="L1256" s="74" t="s">
        <v>10061</v>
      </c>
      <c r="M1256" s="74" t="s">
        <v>10062</v>
      </c>
      <c r="N1256" s="74" t="s">
        <v>1327</v>
      </c>
      <c r="O1256" s="74" t="s">
        <v>1327</v>
      </c>
      <c r="P1256" s="74" t="s">
        <v>8754</v>
      </c>
      <c r="Q1256" s="74" t="s">
        <v>8699</v>
      </c>
      <c r="R1256" s="74" t="s">
        <v>11489</v>
      </c>
    </row>
    <row r="1257" spans="1:18" s="55" customFormat="1" ht="14.5" x14ac:dyDescent="0.35">
      <c r="A1257" s="74" t="s">
        <v>5605</v>
      </c>
      <c r="B1257" s="74" t="s">
        <v>6</v>
      </c>
      <c r="C1257" s="74">
        <v>4237</v>
      </c>
      <c r="D1257" s="76" t="s">
        <v>3660</v>
      </c>
      <c r="E1257" s="74" t="s">
        <v>4667</v>
      </c>
      <c r="F1257" s="74">
        <v>4993</v>
      </c>
      <c r="G1257" s="77" t="s">
        <v>3665</v>
      </c>
      <c r="H1257" s="74" t="s">
        <v>4732</v>
      </c>
      <c r="I1257" s="75">
        <v>0.65936739659367305</v>
      </c>
      <c r="J1257" s="74" t="s">
        <v>3665</v>
      </c>
      <c r="K1257" s="74" t="s">
        <v>620</v>
      </c>
      <c r="L1257" s="74" t="s">
        <v>10063</v>
      </c>
      <c r="M1257" s="74" t="s">
        <v>10064</v>
      </c>
      <c r="N1257" s="74" t="s">
        <v>7314</v>
      </c>
      <c r="O1257" s="74" t="s">
        <v>7315</v>
      </c>
      <c r="P1257" s="74" t="s">
        <v>8723</v>
      </c>
      <c r="Q1257" s="74" t="s">
        <v>8699</v>
      </c>
      <c r="R1257" s="74" t="s">
        <v>10749</v>
      </c>
    </row>
    <row r="1258" spans="1:18" s="55" customFormat="1" ht="14.5" x14ac:dyDescent="0.35">
      <c r="A1258" s="74" t="s">
        <v>5650</v>
      </c>
      <c r="B1258" s="74" t="s">
        <v>6</v>
      </c>
      <c r="C1258" s="74">
        <v>4239</v>
      </c>
      <c r="D1258" s="76" t="s">
        <v>3702</v>
      </c>
      <c r="E1258" s="74" t="s">
        <v>4704</v>
      </c>
      <c r="F1258" s="74">
        <v>5027</v>
      </c>
      <c r="G1258" s="77" t="s">
        <v>3713</v>
      </c>
      <c r="H1258" s="74" t="s">
        <v>4732</v>
      </c>
      <c r="I1258" s="75">
        <v>0.39240506329113861</v>
      </c>
      <c r="J1258" s="74" t="s">
        <v>3713</v>
      </c>
      <c r="K1258" s="74" t="s">
        <v>620</v>
      </c>
      <c r="L1258" s="74" t="s">
        <v>10065</v>
      </c>
      <c r="M1258" s="74" t="s">
        <v>10066</v>
      </c>
      <c r="N1258" s="74" t="s">
        <v>1327</v>
      </c>
      <c r="O1258" s="74" t="s">
        <v>1327</v>
      </c>
      <c r="P1258" s="74" t="s">
        <v>8722</v>
      </c>
      <c r="Q1258" s="74" t="s">
        <v>8699</v>
      </c>
      <c r="R1258" s="74" t="s">
        <v>10796</v>
      </c>
    </row>
    <row r="1259" spans="1:18" s="55" customFormat="1" ht="14.5" x14ac:dyDescent="0.35">
      <c r="A1259" s="74" t="s">
        <v>6195</v>
      </c>
      <c r="B1259" s="74" t="s">
        <v>6</v>
      </c>
      <c r="C1259" s="74">
        <v>90140</v>
      </c>
      <c r="D1259" s="76" t="s">
        <v>2422</v>
      </c>
      <c r="E1259" s="74" t="s">
        <v>7870</v>
      </c>
      <c r="F1259" s="74">
        <v>90141</v>
      </c>
      <c r="G1259" s="77" t="s">
        <v>2423</v>
      </c>
      <c r="H1259" s="74" t="s">
        <v>5086</v>
      </c>
      <c r="I1259" s="75">
        <v>0.90071942446043141</v>
      </c>
      <c r="J1259" s="74" t="s">
        <v>2423</v>
      </c>
      <c r="K1259" s="74" t="s">
        <v>1618</v>
      </c>
      <c r="L1259" s="74" t="s">
        <v>10067</v>
      </c>
      <c r="M1259" s="74" t="s">
        <v>10068</v>
      </c>
      <c r="N1259" s="74" t="s">
        <v>1619</v>
      </c>
      <c r="O1259" s="74" t="s">
        <v>1620</v>
      </c>
      <c r="P1259" s="74" t="s">
        <v>8751</v>
      </c>
      <c r="Q1259" s="74" t="s">
        <v>8699</v>
      </c>
      <c r="R1259" s="74" t="s">
        <v>11370</v>
      </c>
    </row>
    <row r="1260" spans="1:18" s="55" customFormat="1" ht="14.5" x14ac:dyDescent="0.35">
      <c r="A1260" s="74" t="s">
        <v>6422</v>
      </c>
      <c r="B1260" s="74" t="s">
        <v>8</v>
      </c>
      <c r="C1260" s="74">
        <v>4403</v>
      </c>
      <c r="D1260" s="76" t="s">
        <v>2562</v>
      </c>
      <c r="E1260" s="74" t="s">
        <v>4962</v>
      </c>
      <c r="F1260" s="74">
        <v>5745</v>
      </c>
      <c r="G1260" s="77" t="s">
        <v>2627</v>
      </c>
      <c r="H1260" s="74" t="s">
        <v>3443</v>
      </c>
      <c r="I1260" s="75">
        <v>0.82236154649947701</v>
      </c>
      <c r="J1260" s="74"/>
      <c r="K1260" s="74"/>
      <c r="L1260" s="74"/>
      <c r="M1260" s="74"/>
      <c r="N1260" s="74"/>
      <c r="O1260" s="74"/>
      <c r="P1260" s="74"/>
      <c r="Q1260" s="74"/>
      <c r="R1260" s="74"/>
    </row>
    <row r="1261" spans="1:18" s="55" customFormat="1" ht="14.5" x14ac:dyDescent="0.35">
      <c r="A1261" s="74" t="s">
        <v>5657</v>
      </c>
      <c r="B1261" s="74" t="s">
        <v>6</v>
      </c>
      <c r="C1261" s="74">
        <v>4239</v>
      </c>
      <c r="D1261" s="76" t="s">
        <v>3702</v>
      </c>
      <c r="E1261" s="74" t="s">
        <v>4704</v>
      </c>
      <c r="F1261" s="74">
        <v>5034</v>
      </c>
      <c r="G1261" s="77" t="s">
        <v>3720</v>
      </c>
      <c r="H1261" s="74" t="s">
        <v>4733</v>
      </c>
      <c r="I1261" s="75">
        <v>0.42566191446028423</v>
      </c>
      <c r="J1261" s="74" t="s">
        <v>3720</v>
      </c>
      <c r="K1261" s="74" t="s">
        <v>723</v>
      </c>
      <c r="L1261" s="74" t="s">
        <v>10069</v>
      </c>
      <c r="M1261" s="74" t="s">
        <v>10070</v>
      </c>
      <c r="N1261" s="74" t="s">
        <v>1327</v>
      </c>
      <c r="O1261" s="74" t="s">
        <v>1327</v>
      </c>
      <c r="P1261" s="74" t="s">
        <v>8722</v>
      </c>
      <c r="Q1261" s="74" t="s">
        <v>8699</v>
      </c>
      <c r="R1261" s="74" t="s">
        <v>10803</v>
      </c>
    </row>
    <row r="1262" spans="1:18" s="55" customFormat="1" ht="14.5" x14ac:dyDescent="0.35">
      <c r="A1262" s="74" t="s">
        <v>8677</v>
      </c>
      <c r="B1262" s="74" t="s">
        <v>6</v>
      </c>
      <c r="C1262" s="74">
        <v>91053</v>
      </c>
      <c r="D1262" s="76" t="s">
        <v>8421</v>
      </c>
      <c r="E1262" s="74" t="s">
        <v>8420</v>
      </c>
      <c r="F1262" s="74">
        <v>91054</v>
      </c>
      <c r="G1262" s="77" t="s">
        <v>8422</v>
      </c>
      <c r="H1262" s="74" t="s">
        <v>8420</v>
      </c>
      <c r="I1262" s="75">
        <v>0.1297709923664116</v>
      </c>
      <c r="J1262" s="74" t="s">
        <v>8422</v>
      </c>
      <c r="K1262" s="74" t="s">
        <v>8571</v>
      </c>
      <c r="L1262" s="74" t="s">
        <v>8932</v>
      </c>
      <c r="M1262" s="74" t="s">
        <v>8933</v>
      </c>
      <c r="N1262" s="74" t="s">
        <v>590</v>
      </c>
      <c r="O1262" s="74" t="s">
        <v>591</v>
      </c>
      <c r="P1262" s="74" t="s">
        <v>8767</v>
      </c>
      <c r="Q1262" s="74" t="s">
        <v>8699</v>
      </c>
      <c r="R1262" s="74" t="s">
        <v>11385</v>
      </c>
    </row>
    <row r="1263" spans="1:18" s="55" customFormat="1" ht="14.5" x14ac:dyDescent="0.35">
      <c r="A1263" s="74" t="s">
        <v>7933</v>
      </c>
      <c r="B1263" s="74" t="s">
        <v>6</v>
      </c>
      <c r="C1263" s="74">
        <v>79207</v>
      </c>
      <c r="D1263" s="76" t="s">
        <v>72</v>
      </c>
      <c r="E1263" s="74" t="s">
        <v>5251</v>
      </c>
      <c r="F1263" s="74">
        <v>92531</v>
      </c>
      <c r="G1263" s="77" t="s">
        <v>7861</v>
      </c>
      <c r="H1263" s="74" t="s">
        <v>7860</v>
      </c>
      <c r="I1263" s="75">
        <v>0.79166666666666596</v>
      </c>
      <c r="J1263" s="74"/>
      <c r="K1263" s="74"/>
      <c r="L1263" s="74"/>
      <c r="M1263" s="74"/>
      <c r="N1263" s="74"/>
      <c r="O1263" s="74"/>
      <c r="P1263" s="74"/>
      <c r="Q1263" s="74"/>
      <c r="R1263" s="74"/>
    </row>
    <row r="1264" spans="1:18" s="55" customFormat="1" ht="14.5" x14ac:dyDescent="0.35">
      <c r="A1264" s="74" t="s">
        <v>5444</v>
      </c>
      <c r="B1264" s="74" t="s">
        <v>1</v>
      </c>
      <c r="C1264" s="74">
        <v>4188</v>
      </c>
      <c r="D1264" s="76" t="s">
        <v>1841</v>
      </c>
      <c r="E1264" s="74" t="s">
        <v>3402</v>
      </c>
      <c r="F1264" s="74">
        <v>4798</v>
      </c>
      <c r="G1264" s="77" t="s">
        <v>1842</v>
      </c>
      <c r="H1264" s="74" t="s">
        <v>3403</v>
      </c>
      <c r="I1264" s="75">
        <v>0.48387096774193494</v>
      </c>
      <c r="J1264" s="74" t="s">
        <v>1842</v>
      </c>
      <c r="K1264" s="74" t="s">
        <v>3052</v>
      </c>
      <c r="L1264" s="74" t="s">
        <v>10071</v>
      </c>
      <c r="M1264" s="74" t="s">
        <v>10072</v>
      </c>
      <c r="N1264" s="74" t="s">
        <v>1327</v>
      </c>
      <c r="O1264" s="74" t="s">
        <v>1327</v>
      </c>
      <c r="P1264" s="74" t="s">
        <v>8755</v>
      </c>
      <c r="Q1264" s="74" t="s">
        <v>8699</v>
      </c>
      <c r="R1264" s="74" t="s">
        <v>10609</v>
      </c>
    </row>
    <row r="1265" spans="1:18" s="55" customFormat="1" ht="14.5" x14ac:dyDescent="0.35">
      <c r="A1265" s="74" t="s">
        <v>5550</v>
      </c>
      <c r="B1265" s="74" t="s">
        <v>6</v>
      </c>
      <c r="C1265" s="74">
        <v>4235</v>
      </c>
      <c r="D1265" s="76" t="s">
        <v>3579</v>
      </c>
      <c r="E1265" s="74" t="s">
        <v>3507</v>
      </c>
      <c r="F1265" s="74">
        <v>4943</v>
      </c>
      <c r="G1265" s="77" t="s">
        <v>3608</v>
      </c>
      <c r="H1265" s="74" t="s">
        <v>4224</v>
      </c>
      <c r="I1265" s="75">
        <v>0.52855051244509477</v>
      </c>
      <c r="J1265" s="74" t="s">
        <v>3608</v>
      </c>
      <c r="K1265" s="74" t="s">
        <v>1652</v>
      </c>
      <c r="L1265" s="74" t="s">
        <v>10073</v>
      </c>
      <c r="M1265" s="74" t="s">
        <v>10074</v>
      </c>
      <c r="N1265" s="74" t="s">
        <v>8572</v>
      </c>
      <c r="O1265" s="74" t="s">
        <v>1327</v>
      </c>
      <c r="P1265" s="74" t="s">
        <v>8709</v>
      </c>
      <c r="Q1265" s="74" t="s">
        <v>8699</v>
      </c>
      <c r="R1265" s="74" t="s">
        <v>10698</v>
      </c>
    </row>
    <row r="1266" spans="1:18" s="55" customFormat="1" ht="14.5" x14ac:dyDescent="0.35">
      <c r="A1266" s="74" t="s">
        <v>5933</v>
      </c>
      <c r="B1266" s="74" t="s">
        <v>6</v>
      </c>
      <c r="C1266" s="74">
        <v>4264</v>
      </c>
      <c r="D1266" s="76" t="s">
        <v>4039</v>
      </c>
      <c r="E1266" s="74" t="s">
        <v>3188</v>
      </c>
      <c r="F1266" s="74">
        <v>6240</v>
      </c>
      <c r="G1266" s="77" t="s">
        <v>4040</v>
      </c>
      <c r="H1266" s="74" t="s">
        <v>3191</v>
      </c>
      <c r="I1266" s="75">
        <v>0.89389920424403113</v>
      </c>
      <c r="J1266" s="74" t="s">
        <v>4040</v>
      </c>
      <c r="K1266" s="74" t="s">
        <v>365</v>
      </c>
      <c r="L1266" s="74" t="s">
        <v>9286</v>
      </c>
      <c r="M1266" s="74" t="s">
        <v>9287</v>
      </c>
      <c r="N1266" s="74" t="s">
        <v>1327</v>
      </c>
      <c r="O1266" s="74" t="s">
        <v>1327</v>
      </c>
      <c r="P1266" s="74" t="s">
        <v>8767</v>
      </c>
      <c r="Q1266" s="74" t="s">
        <v>8699</v>
      </c>
      <c r="R1266" s="74" t="s">
        <v>11118</v>
      </c>
    </row>
    <row r="1267" spans="1:18" s="55" customFormat="1" ht="14.5" x14ac:dyDescent="0.35">
      <c r="A1267" s="74" t="s">
        <v>5563</v>
      </c>
      <c r="B1267" s="74" t="s">
        <v>6</v>
      </c>
      <c r="C1267" s="74">
        <v>4235</v>
      </c>
      <c r="D1267" s="76" t="s">
        <v>3579</v>
      </c>
      <c r="E1267" s="74" t="s">
        <v>3507</v>
      </c>
      <c r="F1267" s="74">
        <v>4957</v>
      </c>
      <c r="G1267" s="77" t="s">
        <v>3621</v>
      </c>
      <c r="H1267" s="74" t="s">
        <v>4225</v>
      </c>
      <c r="I1267" s="75">
        <v>0.67931688804554013</v>
      </c>
      <c r="J1267" s="74" t="s">
        <v>3621</v>
      </c>
      <c r="K1267" s="74" t="s">
        <v>1667</v>
      </c>
      <c r="L1267" s="74" t="s">
        <v>10075</v>
      </c>
      <c r="M1267" s="74" t="s">
        <v>10076</v>
      </c>
      <c r="N1267" s="74" t="s">
        <v>8573</v>
      </c>
      <c r="O1267" s="74" t="s">
        <v>1327</v>
      </c>
      <c r="P1267" s="74" t="s">
        <v>8738</v>
      </c>
      <c r="Q1267" s="74" t="s">
        <v>8699</v>
      </c>
      <c r="R1267" s="74" t="s">
        <v>10712</v>
      </c>
    </row>
    <row r="1268" spans="1:18" s="55" customFormat="1" ht="14.5" x14ac:dyDescent="0.35">
      <c r="A1268" s="74" t="s">
        <v>6571</v>
      </c>
      <c r="B1268" s="74" t="s">
        <v>9</v>
      </c>
      <c r="C1268" s="74">
        <v>4437</v>
      </c>
      <c r="D1268" s="76" t="s">
        <v>1046</v>
      </c>
      <c r="E1268" s="74" t="s">
        <v>4651</v>
      </c>
      <c r="F1268" s="74">
        <v>90309</v>
      </c>
      <c r="G1268" s="77" t="s">
        <v>1055</v>
      </c>
      <c r="H1268" s="74" t="s">
        <v>3292</v>
      </c>
      <c r="I1268" s="75">
        <v>0.48820754716981002</v>
      </c>
      <c r="J1268" s="74"/>
      <c r="K1268" s="74"/>
      <c r="L1268" s="74"/>
      <c r="M1268" s="74"/>
      <c r="N1268" s="74"/>
      <c r="O1268" s="74"/>
      <c r="P1268" s="74"/>
      <c r="Q1268" s="74"/>
      <c r="R1268" s="74"/>
    </row>
    <row r="1269" spans="1:18" s="55" customFormat="1" ht="14.5" x14ac:dyDescent="0.35">
      <c r="A1269" s="74" t="s">
        <v>5583</v>
      </c>
      <c r="B1269" s="74" t="s">
        <v>6</v>
      </c>
      <c r="C1269" s="74">
        <v>4235</v>
      </c>
      <c r="D1269" s="76" t="s">
        <v>3579</v>
      </c>
      <c r="E1269" s="74" t="s">
        <v>3507</v>
      </c>
      <c r="F1269" s="74">
        <v>4973</v>
      </c>
      <c r="G1269" s="77" t="s">
        <v>3641</v>
      </c>
      <c r="H1269" s="74" t="s">
        <v>4226</v>
      </c>
      <c r="I1269" s="75">
        <v>0.67594433399602383</v>
      </c>
      <c r="J1269" s="74" t="s">
        <v>3641</v>
      </c>
      <c r="K1269" s="74" t="s">
        <v>1690</v>
      </c>
      <c r="L1269" s="74" t="s">
        <v>10077</v>
      </c>
      <c r="M1269" s="74" t="s">
        <v>10078</v>
      </c>
      <c r="N1269" s="74" t="s">
        <v>8574</v>
      </c>
      <c r="O1269" s="74" t="s">
        <v>1327</v>
      </c>
      <c r="P1269" s="74" t="s">
        <v>8738</v>
      </c>
      <c r="Q1269" s="74" t="s">
        <v>8699</v>
      </c>
      <c r="R1269" s="74" t="s">
        <v>10730</v>
      </c>
    </row>
    <row r="1270" spans="1:18" s="55" customFormat="1" ht="14.5" x14ac:dyDescent="0.35">
      <c r="A1270" s="74" t="s">
        <v>5703</v>
      </c>
      <c r="B1270" s="74" t="s">
        <v>6</v>
      </c>
      <c r="C1270" s="74">
        <v>4248</v>
      </c>
      <c r="D1270" s="76" t="s">
        <v>3771</v>
      </c>
      <c r="E1270" s="74" t="s">
        <v>4586</v>
      </c>
      <c r="F1270" s="74">
        <v>80316</v>
      </c>
      <c r="G1270" s="77" t="s">
        <v>3775</v>
      </c>
      <c r="H1270" s="74" t="s">
        <v>4592</v>
      </c>
      <c r="I1270" s="75">
        <v>0.25384615384615361</v>
      </c>
      <c r="J1270" s="74" t="s">
        <v>3775</v>
      </c>
      <c r="K1270" s="74" t="s">
        <v>1985</v>
      </c>
      <c r="L1270" s="74" t="s">
        <v>10079</v>
      </c>
      <c r="M1270" s="74" t="s">
        <v>10080</v>
      </c>
      <c r="N1270" s="74" t="s">
        <v>1327</v>
      </c>
      <c r="O1270" s="74" t="s">
        <v>1327</v>
      </c>
      <c r="P1270" s="74" t="s">
        <v>8722</v>
      </c>
      <c r="Q1270" s="74" t="s">
        <v>8699</v>
      </c>
      <c r="R1270" s="74" t="s">
        <v>10855</v>
      </c>
    </row>
    <row r="1271" spans="1:18" s="55" customFormat="1" ht="14.5" x14ac:dyDescent="0.35">
      <c r="A1271" s="74" t="s">
        <v>7728</v>
      </c>
      <c r="B1271" s="74" t="s">
        <v>8</v>
      </c>
      <c r="C1271" s="74">
        <v>4431</v>
      </c>
      <c r="D1271" s="76" t="s">
        <v>1024</v>
      </c>
      <c r="E1271" s="74" t="s">
        <v>7557</v>
      </c>
      <c r="F1271" s="74">
        <v>5876</v>
      </c>
      <c r="G1271" s="77" t="s">
        <v>7648</v>
      </c>
      <c r="H1271" s="74" t="s">
        <v>7558</v>
      </c>
      <c r="I1271" s="75">
        <v>0</v>
      </c>
      <c r="J1271" s="74"/>
      <c r="K1271" s="74"/>
      <c r="L1271" s="74"/>
      <c r="M1271" s="74"/>
      <c r="N1271" s="74"/>
      <c r="O1271" s="74"/>
      <c r="P1271" s="74"/>
      <c r="Q1271" s="74"/>
      <c r="R1271" s="74"/>
    </row>
    <row r="1272" spans="1:18" s="55" customFormat="1" ht="14.5" x14ac:dyDescent="0.35">
      <c r="A1272" s="74" t="s">
        <v>7039</v>
      </c>
      <c r="B1272" s="74" t="s">
        <v>8</v>
      </c>
      <c r="C1272" s="74">
        <v>4431</v>
      </c>
      <c r="D1272" s="76" t="s">
        <v>1024</v>
      </c>
      <c r="E1272" s="74" t="s">
        <v>7557</v>
      </c>
      <c r="F1272" s="74">
        <v>5873</v>
      </c>
      <c r="G1272" s="77" t="s">
        <v>87</v>
      </c>
      <c r="H1272" s="74" t="s">
        <v>6801</v>
      </c>
      <c r="I1272" s="75">
        <v>0</v>
      </c>
      <c r="J1272" s="74"/>
      <c r="K1272" s="74"/>
      <c r="L1272" s="74"/>
      <c r="M1272" s="74"/>
      <c r="N1272" s="74"/>
      <c r="O1272" s="74"/>
      <c r="P1272" s="74"/>
      <c r="Q1272" s="74"/>
      <c r="R1272" s="74"/>
    </row>
    <row r="1273" spans="1:18" s="55" customFormat="1" ht="14.5" x14ac:dyDescent="0.35">
      <c r="A1273" s="74" t="s">
        <v>6555</v>
      </c>
      <c r="B1273" s="74" t="s">
        <v>8</v>
      </c>
      <c r="C1273" s="74">
        <v>4431</v>
      </c>
      <c r="D1273" s="76" t="s">
        <v>1024</v>
      </c>
      <c r="E1273" s="74" t="s">
        <v>7557</v>
      </c>
      <c r="F1273" s="74">
        <v>5878</v>
      </c>
      <c r="G1273" s="77" t="s">
        <v>1025</v>
      </c>
      <c r="H1273" s="74" t="s">
        <v>1026</v>
      </c>
      <c r="I1273" s="75">
        <v>0</v>
      </c>
      <c r="J1273" s="74"/>
      <c r="K1273" s="74"/>
      <c r="L1273" s="74"/>
      <c r="M1273" s="74"/>
      <c r="N1273" s="74"/>
      <c r="O1273" s="74"/>
      <c r="P1273" s="74"/>
      <c r="Q1273" s="74"/>
      <c r="R1273" s="74"/>
    </row>
    <row r="1274" spans="1:18" s="55" customFormat="1" ht="14.5" x14ac:dyDescent="0.35">
      <c r="A1274" s="74" t="s">
        <v>7729</v>
      </c>
      <c r="B1274" s="74" t="s">
        <v>8</v>
      </c>
      <c r="C1274" s="74">
        <v>4431</v>
      </c>
      <c r="D1274" s="76" t="s">
        <v>1024</v>
      </c>
      <c r="E1274" s="74" t="s">
        <v>7557</v>
      </c>
      <c r="F1274" s="74">
        <v>5880</v>
      </c>
      <c r="G1274" s="77" t="s">
        <v>7649</v>
      </c>
      <c r="H1274" s="74" t="s">
        <v>7468</v>
      </c>
      <c r="I1274" s="75">
        <v>0</v>
      </c>
      <c r="J1274" s="74"/>
      <c r="K1274" s="74"/>
      <c r="L1274" s="74"/>
      <c r="M1274" s="74"/>
      <c r="N1274" s="74"/>
      <c r="O1274" s="74"/>
      <c r="P1274" s="74"/>
      <c r="Q1274" s="74"/>
      <c r="R1274" s="74"/>
    </row>
    <row r="1275" spans="1:18" s="55" customFormat="1" ht="14.5" x14ac:dyDescent="0.35">
      <c r="A1275" s="74" t="s">
        <v>7040</v>
      </c>
      <c r="B1275" s="74" t="s">
        <v>8</v>
      </c>
      <c r="C1275" s="74">
        <v>4431</v>
      </c>
      <c r="D1275" s="76" t="s">
        <v>1024</v>
      </c>
      <c r="E1275" s="74" t="s">
        <v>7557</v>
      </c>
      <c r="F1275" s="74">
        <v>5879</v>
      </c>
      <c r="G1275" s="77" t="s">
        <v>88</v>
      </c>
      <c r="H1275" s="74" t="s">
        <v>6802</v>
      </c>
      <c r="I1275" s="75">
        <v>0</v>
      </c>
      <c r="J1275" s="74"/>
      <c r="K1275" s="74"/>
      <c r="L1275" s="74"/>
      <c r="M1275" s="74"/>
      <c r="N1275" s="74"/>
      <c r="O1275" s="74"/>
      <c r="P1275" s="74"/>
      <c r="Q1275" s="74"/>
      <c r="R1275" s="74"/>
    </row>
    <row r="1276" spans="1:18" s="55" customFormat="1" ht="14.5" x14ac:dyDescent="0.35">
      <c r="A1276" s="74" t="s">
        <v>6554</v>
      </c>
      <c r="B1276" s="74" t="s">
        <v>8</v>
      </c>
      <c r="C1276" s="74">
        <v>4431</v>
      </c>
      <c r="D1276" s="76" t="s">
        <v>1024</v>
      </c>
      <c r="E1276" s="74" t="s">
        <v>7557</v>
      </c>
      <c r="F1276" s="74">
        <v>5877</v>
      </c>
      <c r="G1276" s="77" t="s">
        <v>1023</v>
      </c>
      <c r="H1276" s="74" t="s">
        <v>4680</v>
      </c>
      <c r="I1276" s="75">
        <v>0</v>
      </c>
      <c r="J1276" s="74"/>
      <c r="K1276" s="74"/>
      <c r="L1276" s="74"/>
      <c r="M1276" s="74"/>
      <c r="N1276" s="74"/>
      <c r="O1276" s="74"/>
      <c r="P1276" s="74"/>
      <c r="Q1276" s="74"/>
      <c r="R1276" s="74"/>
    </row>
    <row r="1277" spans="1:18" s="55" customFormat="1" ht="14.5" x14ac:dyDescent="0.35">
      <c r="A1277" s="74" t="s">
        <v>7949</v>
      </c>
      <c r="B1277" s="74" t="s">
        <v>6</v>
      </c>
      <c r="C1277" s="74">
        <v>79569</v>
      </c>
      <c r="D1277" s="76" t="s">
        <v>89</v>
      </c>
      <c r="E1277" s="74" t="s">
        <v>7770</v>
      </c>
      <c r="F1277" s="74">
        <v>79570</v>
      </c>
      <c r="G1277" s="77" t="s">
        <v>90</v>
      </c>
      <c r="H1277" s="74" t="s">
        <v>7770</v>
      </c>
      <c r="I1277" s="75">
        <v>0.95402298850574685</v>
      </c>
      <c r="J1277" s="74" t="s">
        <v>90</v>
      </c>
      <c r="K1277" s="74" t="s">
        <v>267</v>
      </c>
      <c r="L1277" s="74" t="s">
        <v>10081</v>
      </c>
      <c r="M1277" s="74" t="s">
        <v>10082</v>
      </c>
      <c r="N1277" s="74" t="s">
        <v>268</v>
      </c>
      <c r="O1277" s="74" t="s">
        <v>269</v>
      </c>
      <c r="P1277" s="74" t="s">
        <v>8751</v>
      </c>
      <c r="Q1277" s="74" t="s">
        <v>8699</v>
      </c>
      <c r="R1277" s="74" t="s">
        <v>11423</v>
      </c>
    </row>
    <row r="1278" spans="1:18" s="55" customFormat="1" ht="14.5" x14ac:dyDescent="0.35">
      <c r="A1278" s="74" t="s">
        <v>6651</v>
      </c>
      <c r="B1278" s="74" t="s">
        <v>11</v>
      </c>
      <c r="C1278" s="74">
        <v>4466</v>
      </c>
      <c r="D1278" s="76" t="s">
        <v>1168</v>
      </c>
      <c r="E1278" s="74" t="s">
        <v>3405</v>
      </c>
      <c r="F1278" s="74">
        <v>8135</v>
      </c>
      <c r="G1278" s="77" t="s">
        <v>1174</v>
      </c>
      <c r="H1278" s="74" t="s">
        <v>3466</v>
      </c>
      <c r="I1278" s="75">
        <v>0.26611359285258418</v>
      </c>
      <c r="J1278" s="74"/>
      <c r="K1278" s="74"/>
      <c r="L1278" s="74"/>
      <c r="M1278" s="74"/>
      <c r="N1278" s="74"/>
      <c r="O1278" s="74"/>
      <c r="P1278" s="74"/>
      <c r="Q1278" s="74"/>
      <c r="R1278" s="74"/>
    </row>
    <row r="1279" spans="1:18" s="55" customFormat="1" ht="14.5" x14ac:dyDescent="0.35">
      <c r="A1279" s="74" t="s">
        <v>11546</v>
      </c>
      <c r="B1279" s="74"/>
      <c r="C1279" s="74">
        <v>79533</v>
      </c>
      <c r="D1279" s="76" t="s">
        <v>1324</v>
      </c>
      <c r="E1279" s="74" t="s">
        <v>7633</v>
      </c>
      <c r="F1279" s="74">
        <v>79551</v>
      </c>
      <c r="G1279" s="77" t="s">
        <v>1325</v>
      </c>
      <c r="H1279" s="74" t="s">
        <v>10553</v>
      </c>
      <c r="I1279" s="75">
        <v>1</v>
      </c>
      <c r="J1279" s="74"/>
      <c r="K1279" s="74"/>
      <c r="L1279" s="74"/>
      <c r="M1279" s="74"/>
      <c r="N1279" s="74"/>
      <c r="O1279" s="74"/>
      <c r="P1279" s="74"/>
      <c r="Q1279" s="74"/>
      <c r="R1279" s="74"/>
    </row>
    <row r="1280" spans="1:18" s="55" customFormat="1" ht="14.5" x14ac:dyDescent="0.35">
      <c r="A1280" s="74" t="s">
        <v>6649</v>
      </c>
      <c r="B1280" s="74" t="s">
        <v>11</v>
      </c>
      <c r="C1280" s="74">
        <v>4466</v>
      </c>
      <c r="D1280" s="76" t="s">
        <v>1168</v>
      </c>
      <c r="E1280" s="74" t="s">
        <v>3405</v>
      </c>
      <c r="F1280" s="74">
        <v>8133</v>
      </c>
      <c r="G1280" s="77" t="s">
        <v>1172</v>
      </c>
      <c r="H1280" s="74" t="s">
        <v>3408</v>
      </c>
      <c r="I1280" s="75">
        <v>0.35603715170278588</v>
      </c>
      <c r="J1280" s="74"/>
      <c r="K1280" s="74"/>
      <c r="L1280" s="74"/>
      <c r="M1280" s="74"/>
      <c r="N1280" s="74"/>
      <c r="O1280" s="74"/>
      <c r="P1280" s="74"/>
      <c r="Q1280" s="74"/>
      <c r="R1280" s="74"/>
    </row>
    <row r="1281" spans="1:18" s="55" customFormat="1" ht="14.5" x14ac:dyDescent="0.35">
      <c r="A1281" s="74" t="s">
        <v>6175</v>
      </c>
      <c r="B1281" s="74" t="s">
        <v>6</v>
      </c>
      <c r="C1281" s="74">
        <v>88317</v>
      </c>
      <c r="D1281" s="76" t="s">
        <v>2377</v>
      </c>
      <c r="E1281" s="74" t="s">
        <v>1711</v>
      </c>
      <c r="F1281" s="74">
        <v>80004</v>
      </c>
      <c r="G1281" s="77" t="s">
        <v>2378</v>
      </c>
      <c r="H1281" s="74" t="s">
        <v>1712</v>
      </c>
      <c r="I1281" s="75">
        <v>0.70370370370370361</v>
      </c>
      <c r="J1281" s="74" t="s">
        <v>2378</v>
      </c>
      <c r="K1281" s="74" t="s">
        <v>548</v>
      </c>
      <c r="L1281" s="74" t="s">
        <v>10083</v>
      </c>
      <c r="M1281" s="74" t="s">
        <v>10084</v>
      </c>
      <c r="N1281" s="74" t="s">
        <v>1327</v>
      </c>
      <c r="O1281" s="74" t="s">
        <v>1327</v>
      </c>
      <c r="P1281" s="74" t="s">
        <v>10562</v>
      </c>
      <c r="Q1281" s="74" t="s">
        <v>8699</v>
      </c>
      <c r="R1281" s="74" t="s">
        <v>11355</v>
      </c>
    </row>
    <row r="1282" spans="1:18" s="55" customFormat="1" ht="14.5" x14ac:dyDescent="0.35">
      <c r="A1282" s="74" t="s">
        <v>7041</v>
      </c>
      <c r="B1282" s="74" t="s">
        <v>8</v>
      </c>
      <c r="C1282" s="74">
        <v>4425</v>
      </c>
      <c r="D1282" s="76" t="s">
        <v>1029</v>
      </c>
      <c r="E1282" s="74" t="s">
        <v>3411</v>
      </c>
      <c r="F1282" s="74">
        <v>5865</v>
      </c>
      <c r="G1282" s="77" t="s">
        <v>1030</v>
      </c>
      <c r="H1282" s="74" t="s">
        <v>3411</v>
      </c>
      <c r="I1282" s="75">
        <v>0.66911764705882204</v>
      </c>
      <c r="J1282" s="74"/>
      <c r="K1282" s="74"/>
      <c r="L1282" s="74"/>
      <c r="M1282" s="74"/>
      <c r="N1282" s="74"/>
      <c r="O1282" s="74"/>
      <c r="P1282" s="74"/>
      <c r="Q1282" s="74"/>
      <c r="R1282" s="74"/>
    </row>
    <row r="1283" spans="1:18" s="55" customFormat="1" ht="14.5" x14ac:dyDescent="0.35">
      <c r="A1283" s="74" t="s">
        <v>6435</v>
      </c>
      <c r="B1283" s="74" t="s">
        <v>8</v>
      </c>
      <c r="C1283" s="74">
        <v>4403</v>
      </c>
      <c r="D1283" s="76" t="s">
        <v>2562</v>
      </c>
      <c r="E1283" s="74" t="s">
        <v>4962</v>
      </c>
      <c r="F1283" s="74">
        <v>6264</v>
      </c>
      <c r="G1283" s="77" t="s">
        <v>2644</v>
      </c>
      <c r="H1283" s="74" t="s">
        <v>3444</v>
      </c>
      <c r="I1283" s="75">
        <v>0.56190476190476113</v>
      </c>
      <c r="J1283" s="74"/>
      <c r="K1283" s="74"/>
      <c r="L1283" s="74"/>
      <c r="M1283" s="74"/>
      <c r="N1283" s="74"/>
      <c r="O1283" s="74"/>
      <c r="P1283" s="74"/>
      <c r="Q1283" s="74"/>
      <c r="R1283" s="74"/>
    </row>
    <row r="1284" spans="1:18" s="55" customFormat="1" ht="14.5" x14ac:dyDescent="0.35">
      <c r="A1284" s="74" t="s">
        <v>7906</v>
      </c>
      <c r="B1284" s="74" t="s">
        <v>1</v>
      </c>
      <c r="C1284" s="74">
        <v>4175</v>
      </c>
      <c r="D1284" s="76" t="s">
        <v>1825</v>
      </c>
      <c r="E1284" s="74" t="s">
        <v>2923</v>
      </c>
      <c r="F1284" s="74">
        <v>4778</v>
      </c>
      <c r="G1284" s="77" t="s">
        <v>7812</v>
      </c>
      <c r="H1284" s="74" t="s">
        <v>4878</v>
      </c>
      <c r="I1284" s="75">
        <v>0.40816326530612168</v>
      </c>
      <c r="J1284" s="74" t="s">
        <v>7812</v>
      </c>
      <c r="K1284" s="74" t="s">
        <v>3038</v>
      </c>
      <c r="L1284" s="74" t="s">
        <v>3039</v>
      </c>
      <c r="M1284" s="74" t="s">
        <v>10085</v>
      </c>
      <c r="N1284" s="74" t="s">
        <v>1327</v>
      </c>
      <c r="O1284" s="74" t="s">
        <v>1327</v>
      </c>
      <c r="P1284" s="74" t="s">
        <v>8808</v>
      </c>
      <c r="Q1284" s="74" t="s">
        <v>8699</v>
      </c>
      <c r="R1284" s="74" t="s">
        <v>10601</v>
      </c>
    </row>
    <row r="1285" spans="1:18" s="55" customFormat="1" ht="14.5" x14ac:dyDescent="0.35">
      <c r="A1285" s="74" t="s">
        <v>5888</v>
      </c>
      <c r="B1285" s="74" t="s">
        <v>6</v>
      </c>
      <c r="C1285" s="74">
        <v>4259</v>
      </c>
      <c r="D1285" s="76" t="s">
        <v>3982</v>
      </c>
      <c r="E1285" s="74" t="s">
        <v>4462</v>
      </c>
      <c r="F1285" s="74">
        <v>5243</v>
      </c>
      <c r="G1285" s="77" t="s">
        <v>3990</v>
      </c>
      <c r="H1285" s="74" t="s">
        <v>4471</v>
      </c>
      <c r="I1285" s="75">
        <v>0</v>
      </c>
      <c r="J1285" s="74" t="s">
        <v>3990</v>
      </c>
      <c r="K1285" s="74" t="s">
        <v>922</v>
      </c>
      <c r="L1285" s="74" t="s">
        <v>10086</v>
      </c>
      <c r="M1285" s="74" t="s">
        <v>10087</v>
      </c>
      <c r="N1285" s="74" t="s">
        <v>7316</v>
      </c>
      <c r="O1285" s="74" t="s">
        <v>7307</v>
      </c>
      <c r="P1285" s="74" t="s">
        <v>8751</v>
      </c>
      <c r="Q1285" s="74" t="s">
        <v>8699</v>
      </c>
      <c r="R1285" s="74" t="s">
        <v>11067</v>
      </c>
    </row>
    <row r="1286" spans="1:18" s="55" customFormat="1" ht="14.5" x14ac:dyDescent="0.35">
      <c r="A1286" s="74" t="s">
        <v>5684</v>
      </c>
      <c r="B1286" s="74" t="s">
        <v>6</v>
      </c>
      <c r="C1286" s="74">
        <v>4240</v>
      </c>
      <c r="D1286" s="76" t="s">
        <v>3741</v>
      </c>
      <c r="E1286" s="74" t="s">
        <v>5144</v>
      </c>
      <c r="F1286" s="74">
        <v>5053</v>
      </c>
      <c r="G1286" s="77" t="s">
        <v>3752</v>
      </c>
      <c r="H1286" s="74" t="s">
        <v>4942</v>
      </c>
      <c r="I1286" s="75">
        <v>0.19031719532554212</v>
      </c>
      <c r="J1286" s="74" t="s">
        <v>3752</v>
      </c>
      <c r="K1286" s="74" t="s">
        <v>761</v>
      </c>
      <c r="L1286" s="74" t="s">
        <v>10088</v>
      </c>
      <c r="M1286" s="74" t="s">
        <v>10089</v>
      </c>
      <c r="N1286" s="74" t="s">
        <v>1327</v>
      </c>
      <c r="O1286" s="74" t="s">
        <v>1327</v>
      </c>
      <c r="P1286" s="74" t="s">
        <v>8758</v>
      </c>
      <c r="Q1286" s="74" t="s">
        <v>8699</v>
      </c>
      <c r="R1286" s="74" t="s">
        <v>10833</v>
      </c>
    </row>
    <row r="1287" spans="1:18" s="55" customFormat="1" ht="14.5" x14ac:dyDescent="0.35">
      <c r="A1287" s="74" t="s">
        <v>6705</v>
      </c>
      <c r="B1287" s="74" t="s">
        <v>12</v>
      </c>
      <c r="C1287" s="74">
        <v>4501</v>
      </c>
      <c r="D1287" s="76" t="s">
        <v>1254</v>
      </c>
      <c r="E1287" s="74" t="s">
        <v>4936</v>
      </c>
      <c r="F1287" s="74">
        <v>6168</v>
      </c>
      <c r="G1287" s="77" t="s">
        <v>1255</v>
      </c>
      <c r="H1287" s="74" t="s">
        <v>4942</v>
      </c>
      <c r="I1287" s="75">
        <v>0.77777777777777701</v>
      </c>
      <c r="J1287" s="74"/>
      <c r="K1287" s="74"/>
      <c r="L1287" s="74"/>
      <c r="M1287" s="74"/>
      <c r="N1287" s="74"/>
      <c r="O1287" s="74"/>
      <c r="P1287" s="74"/>
      <c r="Q1287" s="74"/>
      <c r="R1287" s="74"/>
    </row>
    <row r="1288" spans="1:18" s="55" customFormat="1" ht="14.5" x14ac:dyDescent="0.35">
      <c r="A1288" s="74" t="s">
        <v>6401</v>
      </c>
      <c r="B1288" s="74" t="s">
        <v>8</v>
      </c>
      <c r="C1288" s="74">
        <v>4403</v>
      </c>
      <c r="D1288" s="76" t="s">
        <v>2562</v>
      </c>
      <c r="E1288" s="74" t="s">
        <v>4962</v>
      </c>
      <c r="F1288" s="74">
        <v>5708</v>
      </c>
      <c r="G1288" s="77" t="s">
        <v>2604</v>
      </c>
      <c r="H1288" s="74" t="s">
        <v>3445</v>
      </c>
      <c r="I1288" s="75">
        <v>0.91879350348027744</v>
      </c>
      <c r="J1288" s="74"/>
      <c r="K1288" s="74"/>
      <c r="L1288" s="74"/>
      <c r="M1288" s="74"/>
      <c r="N1288" s="74"/>
      <c r="O1288" s="74"/>
      <c r="P1288" s="74"/>
      <c r="Q1288" s="74"/>
      <c r="R1288" s="74"/>
    </row>
    <row r="1289" spans="1:18" s="55" customFormat="1" ht="14.5" x14ac:dyDescent="0.35">
      <c r="A1289" s="74" t="s">
        <v>11532</v>
      </c>
      <c r="B1289" s="74" t="s">
        <v>8</v>
      </c>
      <c r="C1289" s="74">
        <v>4403</v>
      </c>
      <c r="D1289" s="76" t="s">
        <v>2562</v>
      </c>
      <c r="E1289" s="74" t="s">
        <v>4962</v>
      </c>
      <c r="F1289" s="74">
        <v>5759</v>
      </c>
      <c r="G1289" s="77" t="s">
        <v>2638</v>
      </c>
      <c r="H1289" s="74" t="s">
        <v>10551</v>
      </c>
      <c r="I1289" s="75">
        <v>0.7480270574971809</v>
      </c>
      <c r="J1289" s="74"/>
      <c r="K1289" s="74"/>
      <c r="L1289" s="74"/>
      <c r="M1289" s="74"/>
      <c r="N1289" s="74"/>
      <c r="O1289" s="74"/>
      <c r="P1289" s="74"/>
      <c r="Q1289" s="74"/>
      <c r="R1289" s="74"/>
    </row>
    <row r="1290" spans="1:18" s="55" customFormat="1" ht="14.5" x14ac:dyDescent="0.35">
      <c r="A1290" s="74" t="s">
        <v>7914</v>
      </c>
      <c r="B1290" s="74" t="s">
        <v>6</v>
      </c>
      <c r="C1290" s="74">
        <v>4241</v>
      </c>
      <c r="D1290" s="76" t="s">
        <v>3782</v>
      </c>
      <c r="E1290" s="74" t="s">
        <v>2833</v>
      </c>
      <c r="F1290" s="74">
        <v>5081</v>
      </c>
      <c r="G1290" s="77" t="s">
        <v>7816</v>
      </c>
      <c r="H1290" s="74" t="s">
        <v>3489</v>
      </c>
      <c r="I1290" s="75">
        <v>0.2315068493150681</v>
      </c>
      <c r="J1290" s="74" t="s">
        <v>7816</v>
      </c>
      <c r="K1290" s="74" t="s">
        <v>2010</v>
      </c>
      <c r="L1290" s="74" t="s">
        <v>9063</v>
      </c>
      <c r="M1290" s="74" t="s">
        <v>9064</v>
      </c>
      <c r="N1290" s="74" t="s">
        <v>2011</v>
      </c>
      <c r="O1290" s="74" t="s">
        <v>7317</v>
      </c>
      <c r="P1290" s="74" t="s">
        <v>8751</v>
      </c>
      <c r="Q1290" s="74" t="s">
        <v>8699</v>
      </c>
      <c r="R1290" s="74" t="s">
        <v>10868</v>
      </c>
    </row>
    <row r="1291" spans="1:18" s="55" customFormat="1" ht="14.5" x14ac:dyDescent="0.35">
      <c r="A1291" s="74" t="s">
        <v>6443</v>
      </c>
      <c r="B1291" s="74" t="s">
        <v>8</v>
      </c>
      <c r="C1291" s="74">
        <v>4404</v>
      </c>
      <c r="D1291" s="76" t="s">
        <v>2646</v>
      </c>
      <c r="E1291" s="74" t="s">
        <v>3151</v>
      </c>
      <c r="F1291" s="74">
        <v>5776</v>
      </c>
      <c r="G1291" s="77" t="s">
        <v>2654</v>
      </c>
      <c r="H1291" s="74" t="s">
        <v>3489</v>
      </c>
      <c r="I1291" s="75">
        <v>0.433579335793357</v>
      </c>
      <c r="J1291" s="74"/>
      <c r="K1291" s="74"/>
      <c r="L1291" s="74"/>
      <c r="M1291" s="74"/>
      <c r="N1291" s="74"/>
      <c r="O1291" s="74"/>
      <c r="P1291" s="74"/>
      <c r="Q1291" s="74"/>
      <c r="R1291" s="74"/>
    </row>
    <row r="1292" spans="1:18" s="55" customFormat="1" ht="14.5" x14ac:dyDescent="0.35">
      <c r="A1292" s="74" t="s">
        <v>5671</v>
      </c>
      <c r="B1292" s="74" t="s">
        <v>6</v>
      </c>
      <c r="C1292" s="74">
        <v>4239</v>
      </c>
      <c r="D1292" s="76" t="s">
        <v>3702</v>
      </c>
      <c r="E1292" s="74" t="s">
        <v>4704</v>
      </c>
      <c r="F1292" s="74">
        <v>89594</v>
      </c>
      <c r="G1292" s="77" t="s">
        <v>3735</v>
      </c>
      <c r="H1292" s="74" t="s">
        <v>4734</v>
      </c>
      <c r="I1292" s="75">
        <v>0.11272141706924299</v>
      </c>
      <c r="J1292" s="74" t="s">
        <v>3735</v>
      </c>
      <c r="K1292" s="74" t="s">
        <v>742</v>
      </c>
      <c r="L1292" s="74" t="s">
        <v>10090</v>
      </c>
      <c r="M1292" s="74" t="s">
        <v>10091</v>
      </c>
      <c r="N1292" s="74" t="s">
        <v>743</v>
      </c>
      <c r="O1292" s="74" t="s">
        <v>744</v>
      </c>
      <c r="P1292" s="74" t="s">
        <v>8722</v>
      </c>
      <c r="Q1292" s="74" t="s">
        <v>8699</v>
      </c>
      <c r="R1292" s="74" t="s">
        <v>10818</v>
      </c>
    </row>
    <row r="1293" spans="1:18" s="55" customFormat="1" ht="14.5" x14ac:dyDescent="0.35">
      <c r="A1293" s="74" t="s">
        <v>6742</v>
      </c>
      <c r="B1293" s="74" t="s">
        <v>13</v>
      </c>
      <c r="C1293" s="74">
        <v>4511</v>
      </c>
      <c r="D1293" s="76" t="s">
        <v>1305</v>
      </c>
      <c r="E1293" s="74" t="s">
        <v>3412</v>
      </c>
      <c r="F1293" s="74">
        <v>6199</v>
      </c>
      <c r="G1293" s="77" t="s">
        <v>1307</v>
      </c>
      <c r="H1293" s="74" t="s">
        <v>4986</v>
      </c>
      <c r="I1293" s="75">
        <v>0.86792452830188649</v>
      </c>
      <c r="J1293" s="74"/>
      <c r="K1293" s="74"/>
      <c r="L1293" s="74"/>
      <c r="M1293" s="74"/>
      <c r="N1293" s="74"/>
      <c r="O1293" s="74"/>
      <c r="P1293" s="74"/>
      <c r="Q1293" s="74"/>
      <c r="R1293" s="74"/>
    </row>
    <row r="1294" spans="1:18" s="55" customFormat="1" ht="14.5" x14ac:dyDescent="0.35">
      <c r="A1294" s="74" t="s">
        <v>5801</v>
      </c>
      <c r="B1294" s="74" t="s">
        <v>6</v>
      </c>
      <c r="C1294" s="74">
        <v>4245</v>
      </c>
      <c r="D1294" s="76" t="s">
        <v>3883</v>
      </c>
      <c r="E1294" s="74" t="s">
        <v>4987</v>
      </c>
      <c r="F1294" s="74">
        <v>5138</v>
      </c>
      <c r="G1294" s="77" t="s">
        <v>3884</v>
      </c>
      <c r="H1294" s="74" t="s">
        <v>2989</v>
      </c>
      <c r="I1294" s="75">
        <v>0.33592534992223921</v>
      </c>
      <c r="J1294" s="74" t="s">
        <v>3884</v>
      </c>
      <c r="K1294" s="74" t="s">
        <v>842</v>
      </c>
      <c r="L1294" s="74" t="s">
        <v>7318</v>
      </c>
      <c r="M1294" s="74" t="s">
        <v>10092</v>
      </c>
      <c r="N1294" s="74" t="s">
        <v>7319</v>
      </c>
      <c r="O1294" s="74" t="s">
        <v>7320</v>
      </c>
      <c r="P1294" s="74" t="s">
        <v>8803</v>
      </c>
      <c r="Q1294" s="74" t="s">
        <v>8699</v>
      </c>
      <c r="R1294" s="74" t="s">
        <v>10966</v>
      </c>
    </row>
    <row r="1295" spans="1:18" s="55" customFormat="1" ht="14.5" x14ac:dyDescent="0.35">
      <c r="A1295" s="74" t="s">
        <v>5806</v>
      </c>
      <c r="B1295" s="74" t="s">
        <v>6</v>
      </c>
      <c r="C1295" s="74">
        <v>4245</v>
      </c>
      <c r="D1295" s="76" t="s">
        <v>3883</v>
      </c>
      <c r="E1295" s="74" t="s">
        <v>4987</v>
      </c>
      <c r="F1295" s="74">
        <v>5141</v>
      </c>
      <c r="G1295" s="77" t="s">
        <v>3890</v>
      </c>
      <c r="H1295" s="74" t="s">
        <v>2990</v>
      </c>
      <c r="I1295" s="75">
        <v>0.23643949930458891</v>
      </c>
      <c r="J1295" s="74" t="s">
        <v>3890</v>
      </c>
      <c r="K1295" s="74" t="s">
        <v>852</v>
      </c>
      <c r="L1295" s="74" t="s">
        <v>10093</v>
      </c>
      <c r="M1295" s="74" t="s">
        <v>10094</v>
      </c>
      <c r="N1295" s="74" t="s">
        <v>7321</v>
      </c>
      <c r="O1295" s="74" t="s">
        <v>7322</v>
      </c>
      <c r="P1295" s="74" t="s">
        <v>8803</v>
      </c>
      <c r="Q1295" s="74" t="s">
        <v>8699</v>
      </c>
      <c r="R1295" s="74" t="s">
        <v>10973</v>
      </c>
    </row>
    <row r="1296" spans="1:18" s="55" customFormat="1" ht="14.5" x14ac:dyDescent="0.35">
      <c r="A1296" s="74" t="s">
        <v>5805</v>
      </c>
      <c r="B1296" s="74" t="s">
        <v>6</v>
      </c>
      <c r="C1296" s="74">
        <v>4245</v>
      </c>
      <c r="D1296" s="76" t="s">
        <v>3883</v>
      </c>
      <c r="E1296" s="74" t="s">
        <v>4987</v>
      </c>
      <c r="F1296" s="74">
        <v>5140</v>
      </c>
      <c r="G1296" s="77" t="s">
        <v>3888</v>
      </c>
      <c r="H1296" s="74" t="s">
        <v>3414</v>
      </c>
      <c r="I1296" s="75">
        <v>0.32668711656441657</v>
      </c>
      <c r="J1296" s="74" t="s">
        <v>3888</v>
      </c>
      <c r="K1296" s="74" t="s">
        <v>849</v>
      </c>
      <c r="L1296" s="74" t="s">
        <v>10095</v>
      </c>
      <c r="M1296" s="74" t="s">
        <v>10096</v>
      </c>
      <c r="N1296" s="74" t="s">
        <v>850</v>
      </c>
      <c r="O1296" s="74" t="s">
        <v>851</v>
      </c>
      <c r="P1296" s="74" t="s">
        <v>8803</v>
      </c>
      <c r="Q1296" s="74" t="s">
        <v>8699</v>
      </c>
      <c r="R1296" s="74" t="s">
        <v>10971</v>
      </c>
    </row>
    <row r="1297" spans="1:18" s="55" customFormat="1" ht="14.5" x14ac:dyDescent="0.35">
      <c r="A1297" s="74" t="s">
        <v>7042</v>
      </c>
      <c r="B1297" s="74" t="s">
        <v>6</v>
      </c>
      <c r="C1297" s="74">
        <v>79716</v>
      </c>
      <c r="D1297" s="76" t="s">
        <v>2325</v>
      </c>
      <c r="E1297" s="74" t="s">
        <v>3468</v>
      </c>
      <c r="F1297" s="74">
        <v>79717</v>
      </c>
      <c r="G1297" s="77" t="s">
        <v>2326</v>
      </c>
      <c r="H1297" s="74" t="s">
        <v>3467</v>
      </c>
      <c r="I1297" s="75">
        <v>0.8229665071770329</v>
      </c>
      <c r="J1297" s="74"/>
      <c r="K1297" s="74"/>
      <c r="L1297" s="74"/>
      <c r="M1297" s="74"/>
      <c r="N1297" s="74"/>
      <c r="O1297" s="74"/>
      <c r="P1297" s="74"/>
      <c r="Q1297" s="74"/>
      <c r="R1297" s="74"/>
    </row>
    <row r="1298" spans="1:18" s="55" customFormat="1" ht="14.5" x14ac:dyDescent="0.35">
      <c r="A1298" s="74" t="s">
        <v>6024</v>
      </c>
      <c r="B1298" s="74" t="s">
        <v>6</v>
      </c>
      <c r="C1298" s="74">
        <v>4278</v>
      </c>
      <c r="D1298" s="76" t="s">
        <v>2186</v>
      </c>
      <c r="E1298" s="74" t="s">
        <v>3129</v>
      </c>
      <c r="F1298" s="74">
        <v>85852</v>
      </c>
      <c r="G1298" s="77" t="s">
        <v>2189</v>
      </c>
      <c r="H1298" s="74" t="s">
        <v>3134</v>
      </c>
      <c r="I1298" s="75">
        <v>0.83729216152018893</v>
      </c>
      <c r="J1298" s="74" t="s">
        <v>2189</v>
      </c>
      <c r="K1298" s="74" t="s">
        <v>508</v>
      </c>
      <c r="L1298" s="74" t="s">
        <v>9187</v>
      </c>
      <c r="M1298" s="74" t="s">
        <v>9188</v>
      </c>
      <c r="N1298" s="74" t="s">
        <v>1327</v>
      </c>
      <c r="O1298" s="74" t="s">
        <v>1327</v>
      </c>
      <c r="P1298" s="74" t="s">
        <v>8702</v>
      </c>
      <c r="Q1298" s="74" t="s">
        <v>8699</v>
      </c>
      <c r="R1298" s="74" t="s">
        <v>11215</v>
      </c>
    </row>
    <row r="1299" spans="1:18" s="55" customFormat="1" ht="14.5" x14ac:dyDescent="0.35">
      <c r="A1299" s="74" t="s">
        <v>6055</v>
      </c>
      <c r="B1299" s="74" t="s">
        <v>6</v>
      </c>
      <c r="C1299" s="74">
        <v>4280</v>
      </c>
      <c r="D1299" s="76" t="s">
        <v>2212</v>
      </c>
      <c r="E1299" s="74" t="s">
        <v>4898</v>
      </c>
      <c r="F1299" s="74">
        <v>5391</v>
      </c>
      <c r="G1299" s="77" t="s">
        <v>2224</v>
      </c>
      <c r="H1299" s="74" t="s">
        <v>5165</v>
      </c>
      <c r="I1299" s="75">
        <v>0.90837104072398112</v>
      </c>
      <c r="J1299" s="74" t="s">
        <v>2224</v>
      </c>
      <c r="K1299" s="74" t="s">
        <v>1428</v>
      </c>
      <c r="L1299" s="74" t="s">
        <v>1429</v>
      </c>
      <c r="M1299" s="74" t="s">
        <v>10097</v>
      </c>
      <c r="N1299" s="74" t="s">
        <v>1430</v>
      </c>
      <c r="O1299" s="74" t="s">
        <v>1431</v>
      </c>
      <c r="P1299" s="74" t="s">
        <v>8751</v>
      </c>
      <c r="Q1299" s="74" t="s">
        <v>8699</v>
      </c>
      <c r="R1299" s="74" t="s">
        <v>11245</v>
      </c>
    </row>
    <row r="1300" spans="1:18" s="55" customFormat="1" ht="14.5" x14ac:dyDescent="0.35">
      <c r="A1300" s="74" t="s">
        <v>6697</v>
      </c>
      <c r="B1300" s="74" t="s">
        <v>12</v>
      </c>
      <c r="C1300" s="74">
        <v>4499</v>
      </c>
      <c r="D1300" s="76" t="s">
        <v>1231</v>
      </c>
      <c r="E1300" s="74" t="s">
        <v>5066</v>
      </c>
      <c r="F1300" s="74">
        <v>6162</v>
      </c>
      <c r="G1300" s="77" t="s">
        <v>1245</v>
      </c>
      <c r="H1300" s="74" t="s">
        <v>4920</v>
      </c>
      <c r="I1300" s="75">
        <v>0.74553571428571397</v>
      </c>
      <c r="J1300" s="74"/>
      <c r="K1300" s="74"/>
      <c r="L1300" s="74"/>
      <c r="M1300" s="74"/>
      <c r="N1300" s="74"/>
      <c r="O1300" s="74"/>
      <c r="P1300" s="74"/>
      <c r="Q1300" s="74"/>
      <c r="R1300" s="74"/>
    </row>
    <row r="1301" spans="1:18" s="55" customFormat="1" ht="14.5" x14ac:dyDescent="0.35">
      <c r="A1301" s="74" t="s">
        <v>5942</v>
      </c>
      <c r="B1301" s="74" t="s">
        <v>6</v>
      </c>
      <c r="C1301" s="74">
        <v>4266</v>
      </c>
      <c r="D1301" s="76" t="s">
        <v>4049</v>
      </c>
      <c r="E1301" s="74" t="s">
        <v>3107</v>
      </c>
      <c r="F1301" s="74">
        <v>79652</v>
      </c>
      <c r="G1301" s="77" t="s">
        <v>4051</v>
      </c>
      <c r="H1301" s="74" t="s">
        <v>3111</v>
      </c>
      <c r="I1301" s="75">
        <v>0.72495755517826765</v>
      </c>
      <c r="J1301" s="74" t="s">
        <v>4051</v>
      </c>
      <c r="K1301" s="74" t="s">
        <v>377</v>
      </c>
      <c r="L1301" s="74" t="s">
        <v>10098</v>
      </c>
      <c r="M1301" s="74" t="s">
        <v>10099</v>
      </c>
      <c r="N1301" s="74" t="s">
        <v>1327</v>
      </c>
      <c r="O1301" s="74" t="s">
        <v>1327</v>
      </c>
      <c r="P1301" s="74" t="s">
        <v>8706</v>
      </c>
      <c r="Q1301" s="74" t="s">
        <v>8699</v>
      </c>
      <c r="R1301" s="74" t="s">
        <v>11127</v>
      </c>
    </row>
    <row r="1302" spans="1:18" s="55" customFormat="1" ht="14.5" x14ac:dyDescent="0.35">
      <c r="A1302" s="74" t="s">
        <v>5853</v>
      </c>
      <c r="B1302" s="74" t="s">
        <v>6</v>
      </c>
      <c r="C1302" s="74">
        <v>4256</v>
      </c>
      <c r="D1302" s="76" t="s">
        <v>3945</v>
      </c>
      <c r="E1302" s="74" t="s">
        <v>2800</v>
      </c>
      <c r="F1302" s="74">
        <v>5199</v>
      </c>
      <c r="G1302" s="77" t="s">
        <v>3950</v>
      </c>
      <c r="H1302" s="74" t="s">
        <v>3369</v>
      </c>
      <c r="I1302" s="75">
        <v>0.81399631675874762</v>
      </c>
      <c r="J1302" s="74" t="s">
        <v>3950</v>
      </c>
      <c r="K1302" s="74" t="s">
        <v>2499</v>
      </c>
      <c r="L1302" s="74" t="s">
        <v>10100</v>
      </c>
      <c r="M1302" s="74" t="s">
        <v>10101</v>
      </c>
      <c r="N1302" s="74" t="s">
        <v>6918</v>
      </c>
      <c r="O1302" s="74" t="s">
        <v>6919</v>
      </c>
      <c r="P1302" s="74" t="s">
        <v>8751</v>
      </c>
      <c r="Q1302" s="74" t="s">
        <v>8699</v>
      </c>
      <c r="R1302" s="74" t="s">
        <v>11026</v>
      </c>
    </row>
    <row r="1303" spans="1:18" s="55" customFormat="1" ht="14.5" x14ac:dyDescent="0.35">
      <c r="A1303" s="74" t="s">
        <v>6592</v>
      </c>
      <c r="B1303" s="74" t="s">
        <v>9</v>
      </c>
      <c r="C1303" s="74">
        <v>4445</v>
      </c>
      <c r="D1303" s="76" t="s">
        <v>1082</v>
      </c>
      <c r="E1303" s="74" t="s">
        <v>5121</v>
      </c>
      <c r="F1303" s="74">
        <v>89860</v>
      </c>
      <c r="G1303" s="77" t="s">
        <v>1087</v>
      </c>
      <c r="H1303" s="74" t="s">
        <v>3448</v>
      </c>
      <c r="I1303" s="75">
        <v>0.40319715808170498</v>
      </c>
      <c r="J1303" s="74"/>
      <c r="K1303" s="74"/>
      <c r="L1303" s="74"/>
      <c r="M1303" s="74"/>
      <c r="N1303" s="74"/>
      <c r="O1303" s="74"/>
      <c r="P1303" s="74"/>
      <c r="Q1303" s="74"/>
      <c r="R1303" s="74"/>
    </row>
    <row r="1304" spans="1:18" s="55" customFormat="1" ht="14.5" x14ac:dyDescent="0.35">
      <c r="A1304" s="74" t="s">
        <v>5787</v>
      </c>
      <c r="B1304" s="74" t="s">
        <v>6</v>
      </c>
      <c r="C1304" s="74">
        <v>4243</v>
      </c>
      <c r="D1304" s="76" t="s">
        <v>3857</v>
      </c>
      <c r="E1304" s="74" t="s">
        <v>4120</v>
      </c>
      <c r="F1304" s="74">
        <v>87621</v>
      </c>
      <c r="G1304" s="77" t="s">
        <v>3867</v>
      </c>
      <c r="H1304" s="74" t="s">
        <v>4770</v>
      </c>
      <c r="I1304" s="75">
        <v>0.39520333680917596</v>
      </c>
      <c r="J1304" s="74" t="s">
        <v>3867</v>
      </c>
      <c r="K1304" s="74" t="s">
        <v>817</v>
      </c>
      <c r="L1304" s="74" t="s">
        <v>10102</v>
      </c>
      <c r="M1304" s="74" t="s">
        <v>10103</v>
      </c>
      <c r="N1304" s="74" t="s">
        <v>1327</v>
      </c>
      <c r="O1304" s="74" t="s">
        <v>1327</v>
      </c>
      <c r="P1304" s="74" t="s">
        <v>8763</v>
      </c>
      <c r="Q1304" s="74" t="s">
        <v>8699</v>
      </c>
      <c r="R1304" s="74" t="s">
        <v>10951</v>
      </c>
    </row>
    <row r="1305" spans="1:18" s="55" customFormat="1" ht="14.5" x14ac:dyDescent="0.35">
      <c r="A1305" s="74" t="s">
        <v>7749</v>
      </c>
      <c r="B1305" s="74" t="s">
        <v>6</v>
      </c>
      <c r="C1305" s="74">
        <v>4281</v>
      </c>
      <c r="D1305" s="76" t="s">
        <v>2227</v>
      </c>
      <c r="E1305" s="74" t="s">
        <v>3113</v>
      </c>
      <c r="F1305" s="74">
        <v>78925</v>
      </c>
      <c r="G1305" s="77" t="s">
        <v>7763</v>
      </c>
      <c r="H1305" s="74" t="s">
        <v>3121</v>
      </c>
      <c r="I1305" s="75">
        <v>0.506493506493506</v>
      </c>
      <c r="J1305" s="74" t="s">
        <v>7763</v>
      </c>
      <c r="K1305" s="74" t="s">
        <v>1442</v>
      </c>
      <c r="L1305" s="74" t="s">
        <v>8239</v>
      </c>
      <c r="M1305" s="74" t="s">
        <v>8967</v>
      </c>
      <c r="N1305" s="74" t="s">
        <v>1327</v>
      </c>
      <c r="O1305" s="74" t="s">
        <v>1327</v>
      </c>
      <c r="P1305" s="74" t="s">
        <v>10561</v>
      </c>
      <c r="Q1305" s="74" t="s">
        <v>8699</v>
      </c>
      <c r="R1305" s="74" t="s">
        <v>11247</v>
      </c>
    </row>
    <row r="1306" spans="1:18" s="55" customFormat="1" ht="14.5" x14ac:dyDescent="0.35">
      <c r="A1306" s="74" t="s">
        <v>6706</v>
      </c>
      <c r="B1306" s="74" t="s">
        <v>12</v>
      </c>
      <c r="C1306" s="74">
        <v>4501</v>
      </c>
      <c r="D1306" s="76" t="s">
        <v>1254</v>
      </c>
      <c r="E1306" s="74" t="s">
        <v>4936</v>
      </c>
      <c r="F1306" s="74">
        <v>6169</v>
      </c>
      <c r="G1306" s="77" t="s">
        <v>1256</v>
      </c>
      <c r="H1306" s="74" t="s">
        <v>4943</v>
      </c>
      <c r="I1306" s="75">
        <v>0.8858921161825718</v>
      </c>
      <c r="J1306" s="74"/>
      <c r="K1306" s="74"/>
      <c r="L1306" s="74"/>
      <c r="M1306" s="74"/>
      <c r="N1306" s="74"/>
      <c r="O1306" s="74"/>
      <c r="P1306" s="74"/>
      <c r="Q1306" s="74"/>
      <c r="R1306" s="74"/>
    </row>
    <row r="1307" spans="1:18" s="55" customFormat="1" ht="14.5" x14ac:dyDescent="0.35">
      <c r="A1307" s="74" t="s">
        <v>6446</v>
      </c>
      <c r="B1307" s="74" t="s">
        <v>8</v>
      </c>
      <c r="C1307" s="74">
        <v>4404</v>
      </c>
      <c r="D1307" s="76" t="s">
        <v>2646</v>
      </c>
      <c r="E1307" s="74" t="s">
        <v>3151</v>
      </c>
      <c r="F1307" s="74">
        <v>89585</v>
      </c>
      <c r="G1307" s="77" t="s">
        <v>2657</v>
      </c>
      <c r="H1307" s="74" t="s">
        <v>3490</v>
      </c>
      <c r="I1307" s="75">
        <v>0.2270058708414871</v>
      </c>
      <c r="J1307" s="74"/>
      <c r="K1307" s="74"/>
      <c r="L1307" s="74"/>
      <c r="M1307" s="74"/>
      <c r="N1307" s="74"/>
      <c r="O1307" s="74"/>
      <c r="P1307" s="74"/>
      <c r="Q1307" s="74"/>
      <c r="R1307" s="74"/>
    </row>
    <row r="1308" spans="1:18" s="55" customFormat="1" ht="14.5" x14ac:dyDescent="0.35">
      <c r="A1308" s="74" t="s">
        <v>6381</v>
      </c>
      <c r="B1308" s="74" t="s">
        <v>8</v>
      </c>
      <c r="C1308" s="74">
        <v>4403</v>
      </c>
      <c r="D1308" s="76" t="s">
        <v>2562</v>
      </c>
      <c r="E1308" s="74" t="s">
        <v>4962</v>
      </c>
      <c r="F1308" s="74">
        <v>5683</v>
      </c>
      <c r="G1308" s="77" t="s">
        <v>2583</v>
      </c>
      <c r="H1308" s="74" t="s">
        <v>3446</v>
      </c>
      <c r="I1308" s="75">
        <v>0.88361408882082648</v>
      </c>
      <c r="J1308" s="74"/>
      <c r="K1308" s="74"/>
      <c r="L1308" s="74"/>
      <c r="M1308" s="74"/>
      <c r="N1308" s="74"/>
      <c r="O1308" s="74"/>
      <c r="P1308" s="74"/>
      <c r="Q1308" s="74"/>
      <c r="R1308" s="74"/>
    </row>
    <row r="1309" spans="1:18" s="55" customFormat="1" ht="14.5" x14ac:dyDescent="0.35">
      <c r="A1309" s="74" t="s">
        <v>6086</v>
      </c>
      <c r="B1309" s="74" t="s">
        <v>6</v>
      </c>
      <c r="C1309" s="74">
        <v>4282</v>
      </c>
      <c r="D1309" s="76" t="s">
        <v>2237</v>
      </c>
      <c r="E1309" s="74" t="s">
        <v>2784</v>
      </c>
      <c r="F1309" s="74">
        <v>89955</v>
      </c>
      <c r="G1309" s="77" t="s">
        <v>2257</v>
      </c>
      <c r="H1309" s="74" t="s">
        <v>4826</v>
      </c>
      <c r="I1309" s="75">
        <v>0.93541202672605706</v>
      </c>
      <c r="J1309" s="74" t="s">
        <v>2257</v>
      </c>
      <c r="K1309" s="74" t="s">
        <v>1482</v>
      </c>
      <c r="L1309" s="74" t="s">
        <v>10104</v>
      </c>
      <c r="M1309" s="74" t="s">
        <v>10105</v>
      </c>
      <c r="N1309" s="74" t="s">
        <v>1471</v>
      </c>
      <c r="O1309" s="74" t="s">
        <v>1472</v>
      </c>
      <c r="P1309" s="74" t="s">
        <v>8751</v>
      </c>
      <c r="Q1309" s="74" t="s">
        <v>8699</v>
      </c>
      <c r="R1309" s="74" t="s">
        <v>11267</v>
      </c>
    </row>
    <row r="1310" spans="1:18" s="55" customFormat="1" ht="14.5" x14ac:dyDescent="0.35">
      <c r="A1310" s="74" t="s">
        <v>5431</v>
      </c>
      <c r="B1310" s="74" t="s">
        <v>1</v>
      </c>
      <c r="C1310" s="74">
        <v>4174</v>
      </c>
      <c r="D1310" s="76" t="s">
        <v>1816</v>
      </c>
      <c r="E1310" s="74" t="s">
        <v>4108</v>
      </c>
      <c r="F1310" s="74">
        <v>4770</v>
      </c>
      <c r="G1310" s="77" t="s">
        <v>1822</v>
      </c>
      <c r="H1310" s="74" t="s">
        <v>4114</v>
      </c>
      <c r="I1310" s="75">
        <v>0.94326241134751676</v>
      </c>
      <c r="J1310" s="74" t="s">
        <v>1822</v>
      </c>
      <c r="K1310" s="74" t="s">
        <v>3032</v>
      </c>
      <c r="L1310" s="74" t="s">
        <v>10106</v>
      </c>
      <c r="M1310" s="74" t="s">
        <v>10107</v>
      </c>
      <c r="N1310" s="74" t="s">
        <v>1327</v>
      </c>
      <c r="O1310" s="74" t="s">
        <v>1327</v>
      </c>
      <c r="P1310" s="74" t="s">
        <v>8716</v>
      </c>
      <c r="Q1310" s="74" t="s">
        <v>8699</v>
      </c>
      <c r="R1310" s="74" t="s">
        <v>10595</v>
      </c>
    </row>
    <row r="1311" spans="1:18" s="55" customFormat="1" ht="14.5" x14ac:dyDescent="0.35">
      <c r="A1311" s="74" t="s">
        <v>6572</v>
      </c>
      <c r="B1311" s="74" t="s">
        <v>9</v>
      </c>
      <c r="C1311" s="74">
        <v>4438</v>
      </c>
      <c r="D1311" s="76" t="s">
        <v>1056</v>
      </c>
      <c r="E1311" s="74" t="s">
        <v>3415</v>
      </c>
      <c r="F1311" s="74">
        <v>5898</v>
      </c>
      <c r="G1311" s="77" t="s">
        <v>1057</v>
      </c>
      <c r="H1311" s="74" t="s">
        <v>3416</v>
      </c>
      <c r="I1311" s="75">
        <v>0.68442622950819598</v>
      </c>
      <c r="J1311" s="74"/>
      <c r="K1311" s="74"/>
      <c r="L1311" s="74"/>
      <c r="M1311" s="74"/>
      <c r="N1311" s="74"/>
      <c r="O1311" s="74"/>
      <c r="P1311" s="74"/>
      <c r="Q1311" s="74"/>
      <c r="R1311" s="74"/>
    </row>
    <row r="1312" spans="1:18" s="55" customFormat="1" ht="14.5" x14ac:dyDescent="0.35">
      <c r="A1312" s="74" t="s">
        <v>7732</v>
      </c>
      <c r="B1312" s="74" t="s">
        <v>9</v>
      </c>
      <c r="C1312" s="74">
        <v>4438</v>
      </c>
      <c r="D1312" s="76" t="s">
        <v>1056</v>
      </c>
      <c r="E1312" s="74" t="s">
        <v>3415</v>
      </c>
      <c r="F1312" s="74">
        <v>5900</v>
      </c>
      <c r="G1312" s="77" t="s">
        <v>1058</v>
      </c>
      <c r="H1312" s="74" t="s">
        <v>7559</v>
      </c>
      <c r="I1312" s="75">
        <v>0.43981481481481421</v>
      </c>
      <c r="J1312" s="74"/>
      <c r="K1312" s="74"/>
      <c r="L1312" s="74"/>
      <c r="M1312" s="74"/>
      <c r="N1312" s="74"/>
      <c r="O1312" s="74"/>
      <c r="P1312" s="74"/>
      <c r="Q1312" s="74"/>
      <c r="R1312" s="74"/>
    </row>
    <row r="1313" spans="1:18" s="55" customFormat="1" ht="14.5" x14ac:dyDescent="0.35">
      <c r="A1313" s="74" t="s">
        <v>5637</v>
      </c>
      <c r="B1313" s="74" t="s">
        <v>6</v>
      </c>
      <c r="C1313" s="74">
        <v>4237</v>
      </c>
      <c r="D1313" s="76" t="s">
        <v>3660</v>
      </c>
      <c r="E1313" s="74" t="s">
        <v>4667</v>
      </c>
      <c r="F1313" s="74">
        <v>85835</v>
      </c>
      <c r="G1313" s="77" t="s">
        <v>3697</v>
      </c>
      <c r="H1313" s="74" t="s">
        <v>2950</v>
      </c>
      <c r="I1313" s="75">
        <v>0.52204301075268722</v>
      </c>
      <c r="J1313" s="74" t="s">
        <v>3697</v>
      </c>
      <c r="K1313" s="74" t="s">
        <v>701</v>
      </c>
      <c r="L1313" s="74" t="s">
        <v>10108</v>
      </c>
      <c r="M1313" s="74" t="s">
        <v>10109</v>
      </c>
      <c r="N1313" s="74" t="s">
        <v>1327</v>
      </c>
      <c r="O1313" s="74" t="s">
        <v>1327</v>
      </c>
      <c r="P1313" s="74" t="s">
        <v>8723</v>
      </c>
      <c r="Q1313" s="74" t="s">
        <v>8699</v>
      </c>
      <c r="R1313" s="74" t="s">
        <v>10782</v>
      </c>
    </row>
    <row r="1314" spans="1:18" s="55" customFormat="1" ht="14.5" x14ac:dyDescent="0.35">
      <c r="A1314" s="74" t="s">
        <v>8678</v>
      </c>
      <c r="B1314" s="74" t="s">
        <v>6</v>
      </c>
      <c r="C1314" s="74">
        <v>79053</v>
      </c>
      <c r="D1314" s="76" t="s">
        <v>8307</v>
      </c>
      <c r="E1314" s="74" t="s">
        <v>8306</v>
      </c>
      <c r="F1314" s="74">
        <v>79123</v>
      </c>
      <c r="G1314" s="77" t="s">
        <v>8309</v>
      </c>
      <c r="H1314" s="74" t="s">
        <v>8308</v>
      </c>
      <c r="I1314" s="75">
        <v>0.99342105263157876</v>
      </c>
      <c r="J1314" s="74" t="s">
        <v>8309</v>
      </c>
      <c r="K1314" s="74" t="s">
        <v>8575</v>
      </c>
      <c r="L1314" s="74" t="s">
        <v>10110</v>
      </c>
      <c r="M1314" s="74" t="s">
        <v>10111</v>
      </c>
      <c r="N1314" s="74" t="s">
        <v>1327</v>
      </c>
      <c r="O1314" s="74" t="s">
        <v>1327</v>
      </c>
      <c r="P1314" s="74" t="s">
        <v>8751</v>
      </c>
      <c r="Q1314" s="74" t="s">
        <v>8699</v>
      </c>
      <c r="R1314" s="74" t="s">
        <v>11414</v>
      </c>
    </row>
    <row r="1315" spans="1:18" s="55" customFormat="1" ht="14.5" x14ac:dyDescent="0.35">
      <c r="A1315" s="74" t="s">
        <v>5391</v>
      </c>
      <c r="B1315" s="74" t="s">
        <v>0</v>
      </c>
      <c r="C1315" s="74">
        <v>4159</v>
      </c>
      <c r="D1315" s="76" t="s">
        <v>1757</v>
      </c>
      <c r="E1315" s="74" t="s">
        <v>3417</v>
      </c>
      <c r="F1315" s="74">
        <v>4738</v>
      </c>
      <c r="G1315" s="77" t="s">
        <v>1758</v>
      </c>
      <c r="H1315" s="74" t="s">
        <v>3418</v>
      </c>
      <c r="I1315" s="75">
        <v>0</v>
      </c>
      <c r="J1315" s="74" t="s">
        <v>1758</v>
      </c>
      <c r="K1315" s="74" t="s">
        <v>1366</v>
      </c>
      <c r="L1315" s="74" t="s">
        <v>1367</v>
      </c>
      <c r="M1315" s="74" t="s">
        <v>6920</v>
      </c>
      <c r="N1315" s="74" t="s">
        <v>1327</v>
      </c>
      <c r="O1315" s="74" t="s">
        <v>1327</v>
      </c>
      <c r="P1315" s="74" t="s">
        <v>8812</v>
      </c>
      <c r="Q1315" s="74" t="s">
        <v>8699</v>
      </c>
      <c r="R1315" s="74" t="s">
        <v>10575</v>
      </c>
    </row>
    <row r="1316" spans="1:18" s="55" customFormat="1" ht="14.5" x14ac:dyDescent="0.35">
      <c r="A1316" s="74" t="s">
        <v>8679</v>
      </c>
      <c r="B1316" s="74" t="s">
        <v>0</v>
      </c>
      <c r="C1316" s="74">
        <v>4159</v>
      </c>
      <c r="D1316" s="76" t="s">
        <v>1757</v>
      </c>
      <c r="E1316" s="74" t="s">
        <v>3417</v>
      </c>
      <c r="F1316" s="74">
        <v>4741</v>
      </c>
      <c r="G1316" s="77" t="s">
        <v>8425</v>
      </c>
      <c r="H1316" s="74" t="s">
        <v>8424</v>
      </c>
      <c r="I1316" s="75">
        <v>0</v>
      </c>
      <c r="J1316" s="74" t="s">
        <v>8425</v>
      </c>
      <c r="K1316" s="74" t="s">
        <v>8576</v>
      </c>
      <c r="L1316" s="74" t="s">
        <v>1365</v>
      </c>
      <c r="M1316" s="74" t="s">
        <v>10112</v>
      </c>
      <c r="N1316" s="74" t="s">
        <v>1327</v>
      </c>
      <c r="O1316" s="74" t="s">
        <v>1327</v>
      </c>
      <c r="P1316" s="74" t="s">
        <v>8812</v>
      </c>
      <c r="Q1316" s="74" t="s">
        <v>8699</v>
      </c>
      <c r="R1316" s="74" t="s">
        <v>10574</v>
      </c>
    </row>
    <row r="1317" spans="1:18" s="55" customFormat="1" ht="14.5" x14ac:dyDescent="0.35">
      <c r="A1317" s="74" t="s">
        <v>8680</v>
      </c>
      <c r="B1317" s="74" t="s">
        <v>0</v>
      </c>
      <c r="C1317" s="74">
        <v>4159</v>
      </c>
      <c r="D1317" s="76" t="s">
        <v>1757</v>
      </c>
      <c r="E1317" s="74" t="s">
        <v>3417</v>
      </c>
      <c r="F1317" s="74">
        <v>4740</v>
      </c>
      <c r="G1317" s="77" t="s">
        <v>8427</v>
      </c>
      <c r="H1317" s="74" t="s">
        <v>8426</v>
      </c>
      <c r="I1317" s="75">
        <v>0</v>
      </c>
      <c r="J1317" s="74" t="s">
        <v>8427</v>
      </c>
      <c r="K1317" s="74" t="s">
        <v>8577</v>
      </c>
      <c r="L1317" s="74" t="s">
        <v>8578</v>
      </c>
      <c r="M1317" s="74" t="s">
        <v>6920</v>
      </c>
      <c r="N1317" s="74" t="s">
        <v>1327</v>
      </c>
      <c r="O1317" s="74" t="s">
        <v>1327</v>
      </c>
      <c r="P1317" s="74" t="s">
        <v>8812</v>
      </c>
      <c r="Q1317" s="74" t="s">
        <v>8699</v>
      </c>
      <c r="R1317" s="74" t="s">
        <v>10575</v>
      </c>
    </row>
    <row r="1318" spans="1:18" s="55" customFormat="1" ht="14.5" x14ac:dyDescent="0.35">
      <c r="A1318" s="74" t="s">
        <v>5594</v>
      </c>
      <c r="B1318" s="74" t="s">
        <v>6</v>
      </c>
      <c r="C1318" s="74">
        <v>4235</v>
      </c>
      <c r="D1318" s="76" t="s">
        <v>3579</v>
      </c>
      <c r="E1318" s="74" t="s">
        <v>3507</v>
      </c>
      <c r="F1318" s="74">
        <v>4984</v>
      </c>
      <c r="G1318" s="77" t="s">
        <v>3652</v>
      </c>
      <c r="H1318" s="74" t="s">
        <v>4227</v>
      </c>
      <c r="I1318" s="75">
        <v>0.31235294117646978</v>
      </c>
      <c r="J1318" s="74" t="s">
        <v>3652</v>
      </c>
      <c r="K1318" s="74" t="s">
        <v>602</v>
      </c>
      <c r="L1318" s="74" t="s">
        <v>10113</v>
      </c>
      <c r="M1318" s="74" t="s">
        <v>10114</v>
      </c>
      <c r="N1318" s="74" t="s">
        <v>8579</v>
      </c>
      <c r="O1318" s="74" t="s">
        <v>1327</v>
      </c>
      <c r="P1318" s="74" t="s">
        <v>8738</v>
      </c>
      <c r="Q1318" s="74" t="s">
        <v>8699</v>
      </c>
      <c r="R1318" s="74" t="s">
        <v>10740</v>
      </c>
    </row>
    <row r="1319" spans="1:18" s="55" customFormat="1" ht="14.5" x14ac:dyDescent="0.35">
      <c r="A1319" s="74" t="s">
        <v>5566</v>
      </c>
      <c r="B1319" s="74" t="s">
        <v>6</v>
      </c>
      <c r="C1319" s="74">
        <v>4235</v>
      </c>
      <c r="D1319" s="76" t="s">
        <v>3579</v>
      </c>
      <c r="E1319" s="74" t="s">
        <v>3507</v>
      </c>
      <c r="F1319" s="74">
        <v>4960</v>
      </c>
      <c r="G1319" s="77" t="s">
        <v>3624</v>
      </c>
      <c r="H1319" s="74" t="s">
        <v>4228</v>
      </c>
      <c r="I1319" s="75">
        <v>0.2487046632124344</v>
      </c>
      <c r="J1319" s="74" t="s">
        <v>3624</v>
      </c>
      <c r="K1319" s="74" t="s">
        <v>1670</v>
      </c>
      <c r="L1319" s="74" t="s">
        <v>10115</v>
      </c>
      <c r="M1319" s="74" t="s">
        <v>10116</v>
      </c>
      <c r="N1319" s="74" t="s">
        <v>8580</v>
      </c>
      <c r="O1319" s="74" t="s">
        <v>1327</v>
      </c>
      <c r="P1319" s="74" t="s">
        <v>8738</v>
      </c>
      <c r="Q1319" s="74" t="s">
        <v>8699</v>
      </c>
      <c r="R1319" s="74" t="s">
        <v>10715</v>
      </c>
    </row>
    <row r="1320" spans="1:18" s="55" customFormat="1" ht="14.5" x14ac:dyDescent="0.35">
      <c r="A1320" s="74" t="s">
        <v>7903</v>
      </c>
      <c r="B1320" s="74" t="s">
        <v>0</v>
      </c>
      <c r="C1320" s="74">
        <v>6568</v>
      </c>
      <c r="D1320" s="76" t="s">
        <v>7847</v>
      </c>
      <c r="E1320" s="74" t="s">
        <v>7846</v>
      </c>
      <c r="F1320" s="74">
        <v>6569</v>
      </c>
      <c r="G1320" s="77" t="s">
        <v>7848</v>
      </c>
      <c r="H1320" s="74" t="s">
        <v>7846</v>
      </c>
      <c r="I1320" s="75">
        <v>0.80120481927710696</v>
      </c>
      <c r="J1320" s="74"/>
      <c r="K1320" s="74"/>
      <c r="L1320" s="74"/>
      <c r="M1320" s="74"/>
      <c r="N1320" s="74"/>
      <c r="O1320" s="74"/>
      <c r="P1320" s="74"/>
      <c r="Q1320" s="74"/>
      <c r="R1320" s="74"/>
    </row>
    <row r="1321" spans="1:18" s="55" customFormat="1" ht="14.5" x14ac:dyDescent="0.35">
      <c r="A1321" s="74" t="s">
        <v>6607</v>
      </c>
      <c r="B1321" s="74" t="s">
        <v>9</v>
      </c>
      <c r="C1321" s="74">
        <v>4447</v>
      </c>
      <c r="D1321" s="76" t="s">
        <v>1104</v>
      </c>
      <c r="E1321" s="74" t="s">
        <v>4816</v>
      </c>
      <c r="F1321" s="74">
        <v>5938</v>
      </c>
      <c r="G1321" s="77" t="s">
        <v>1105</v>
      </c>
      <c r="H1321" s="74" t="s">
        <v>4817</v>
      </c>
      <c r="I1321" s="75">
        <v>0.51694915254237195</v>
      </c>
      <c r="J1321" s="74"/>
      <c r="K1321" s="74"/>
      <c r="L1321" s="74"/>
      <c r="M1321" s="74"/>
      <c r="N1321" s="74"/>
      <c r="O1321" s="74"/>
      <c r="P1321" s="74"/>
      <c r="Q1321" s="74"/>
      <c r="R1321" s="74"/>
    </row>
    <row r="1322" spans="1:18" s="55" customFormat="1" ht="14.5" x14ac:dyDescent="0.35">
      <c r="A1322" s="74" t="s">
        <v>5393</v>
      </c>
      <c r="B1322" s="74" t="s">
        <v>0</v>
      </c>
      <c r="C1322" s="74">
        <v>4159</v>
      </c>
      <c r="D1322" s="76" t="s">
        <v>1757</v>
      </c>
      <c r="E1322" s="74" t="s">
        <v>3417</v>
      </c>
      <c r="F1322" s="74">
        <v>88386</v>
      </c>
      <c r="G1322" s="77" t="s">
        <v>1760</v>
      </c>
      <c r="H1322" s="74" t="s">
        <v>3419</v>
      </c>
      <c r="I1322" s="75">
        <v>0</v>
      </c>
      <c r="J1322" s="74" t="s">
        <v>1760</v>
      </c>
      <c r="K1322" s="74" t="s">
        <v>1370</v>
      </c>
      <c r="L1322" s="74" t="s">
        <v>1365</v>
      </c>
      <c r="M1322" s="74" t="s">
        <v>10112</v>
      </c>
      <c r="N1322" s="74" t="s">
        <v>1371</v>
      </c>
      <c r="O1322" s="74" t="s">
        <v>1372</v>
      </c>
      <c r="P1322" s="74" t="s">
        <v>8812</v>
      </c>
      <c r="Q1322" s="74" t="s">
        <v>8699</v>
      </c>
      <c r="R1322" s="74" t="s">
        <v>10574</v>
      </c>
    </row>
    <row r="1323" spans="1:18" s="55" customFormat="1" ht="14.5" x14ac:dyDescent="0.35">
      <c r="A1323" s="74" t="s">
        <v>5543</v>
      </c>
      <c r="B1323" s="74" t="s">
        <v>6</v>
      </c>
      <c r="C1323" s="74">
        <v>4235</v>
      </c>
      <c r="D1323" s="76" t="s">
        <v>3579</v>
      </c>
      <c r="E1323" s="74" t="s">
        <v>3507</v>
      </c>
      <c r="F1323" s="74">
        <v>4935</v>
      </c>
      <c r="G1323" s="77" t="s">
        <v>3601</v>
      </c>
      <c r="H1323" s="74" t="s">
        <v>4229</v>
      </c>
      <c r="I1323" s="75">
        <v>0.88601036269429978</v>
      </c>
      <c r="J1323" s="74" t="s">
        <v>3601</v>
      </c>
      <c r="K1323" s="74" t="s">
        <v>1646</v>
      </c>
      <c r="L1323" s="74" t="s">
        <v>10117</v>
      </c>
      <c r="M1323" s="74" t="s">
        <v>10118</v>
      </c>
      <c r="N1323" s="74" t="s">
        <v>7323</v>
      </c>
      <c r="O1323" s="74" t="s">
        <v>7324</v>
      </c>
      <c r="P1323" s="74" t="s">
        <v>8738</v>
      </c>
      <c r="Q1323" s="74" t="s">
        <v>8699</v>
      </c>
      <c r="R1323" s="74" t="s">
        <v>10691</v>
      </c>
    </row>
    <row r="1324" spans="1:18" s="55" customFormat="1" ht="14.5" x14ac:dyDescent="0.35">
      <c r="A1324" s="74" t="s">
        <v>5688</v>
      </c>
      <c r="B1324" s="74" t="s">
        <v>6</v>
      </c>
      <c r="C1324" s="74">
        <v>4240</v>
      </c>
      <c r="D1324" s="76" t="s">
        <v>3741</v>
      </c>
      <c r="E1324" s="74" t="s">
        <v>5144</v>
      </c>
      <c r="F1324" s="74">
        <v>5057</v>
      </c>
      <c r="G1324" s="77" t="s">
        <v>3756</v>
      </c>
      <c r="H1324" s="74" t="s">
        <v>3321</v>
      </c>
      <c r="I1324" s="75">
        <v>0.22026431718061631</v>
      </c>
      <c r="J1324" s="74" t="s">
        <v>3756</v>
      </c>
      <c r="K1324" s="74" t="s">
        <v>765</v>
      </c>
      <c r="L1324" s="74" t="s">
        <v>10119</v>
      </c>
      <c r="M1324" s="74" t="s">
        <v>10120</v>
      </c>
      <c r="N1324" s="74" t="s">
        <v>1327</v>
      </c>
      <c r="O1324" s="74" t="s">
        <v>1327</v>
      </c>
      <c r="P1324" s="74" t="s">
        <v>8758</v>
      </c>
      <c r="Q1324" s="74" t="s">
        <v>8699</v>
      </c>
      <c r="R1324" s="74" t="s">
        <v>10837</v>
      </c>
    </row>
    <row r="1325" spans="1:18" s="55" customFormat="1" ht="14.5" x14ac:dyDescent="0.35">
      <c r="A1325" s="74" t="s">
        <v>7687</v>
      </c>
      <c r="B1325" s="74" t="s">
        <v>6</v>
      </c>
      <c r="C1325" s="74">
        <v>92250</v>
      </c>
      <c r="D1325" s="76" t="s">
        <v>7425</v>
      </c>
      <c r="E1325" s="74" t="s">
        <v>4784</v>
      </c>
      <c r="F1325" s="74">
        <v>85886</v>
      </c>
      <c r="G1325" s="77" t="s">
        <v>7431</v>
      </c>
      <c r="H1325" s="74" t="s">
        <v>4635</v>
      </c>
      <c r="I1325" s="75">
        <v>0.9556377079482431</v>
      </c>
      <c r="J1325" s="74" t="s">
        <v>7431</v>
      </c>
      <c r="K1325" s="74" t="s">
        <v>232</v>
      </c>
      <c r="L1325" s="74" t="s">
        <v>8866</v>
      </c>
      <c r="M1325" s="74" t="s">
        <v>8867</v>
      </c>
      <c r="N1325" s="74" t="s">
        <v>229</v>
      </c>
      <c r="O1325" s="74" t="s">
        <v>230</v>
      </c>
      <c r="P1325" s="74" t="s">
        <v>8751</v>
      </c>
      <c r="Q1325" s="74" t="s">
        <v>8699</v>
      </c>
      <c r="R1325" s="74" t="s">
        <v>11323</v>
      </c>
    </row>
    <row r="1326" spans="1:18" s="55" customFormat="1" ht="14.5" x14ac:dyDescent="0.35">
      <c r="A1326" s="74" t="s">
        <v>5584</v>
      </c>
      <c r="B1326" s="74" t="s">
        <v>6</v>
      </c>
      <c r="C1326" s="74">
        <v>4235</v>
      </c>
      <c r="D1326" s="76" t="s">
        <v>3579</v>
      </c>
      <c r="E1326" s="74" t="s">
        <v>3507</v>
      </c>
      <c r="F1326" s="74">
        <v>4974</v>
      </c>
      <c r="G1326" s="77" t="s">
        <v>3642</v>
      </c>
      <c r="H1326" s="74" t="s">
        <v>4230</v>
      </c>
      <c r="I1326" s="75">
        <v>0.76226012793176923</v>
      </c>
      <c r="J1326" s="74" t="s">
        <v>3642</v>
      </c>
      <c r="K1326" s="74" t="s">
        <v>1691</v>
      </c>
      <c r="L1326" s="74" t="s">
        <v>10121</v>
      </c>
      <c r="M1326" s="74" t="s">
        <v>10122</v>
      </c>
      <c r="N1326" s="74" t="s">
        <v>8581</v>
      </c>
      <c r="O1326" s="74" t="s">
        <v>1327</v>
      </c>
      <c r="P1326" s="74" t="s">
        <v>8738</v>
      </c>
      <c r="Q1326" s="74" t="s">
        <v>8699</v>
      </c>
      <c r="R1326" s="74" t="s">
        <v>10731</v>
      </c>
    </row>
    <row r="1327" spans="1:18" s="55" customFormat="1" ht="14.5" x14ac:dyDescent="0.35">
      <c r="A1327" s="74" t="s">
        <v>5497</v>
      </c>
      <c r="B1327" s="74" t="s">
        <v>3</v>
      </c>
      <c r="C1327" s="74">
        <v>4210</v>
      </c>
      <c r="D1327" s="76" t="s">
        <v>1927</v>
      </c>
      <c r="E1327" s="74" t="s">
        <v>4877</v>
      </c>
      <c r="F1327" s="74">
        <v>5989</v>
      </c>
      <c r="G1327" s="77" t="s">
        <v>1928</v>
      </c>
      <c r="H1327" s="74" t="s">
        <v>1713</v>
      </c>
      <c r="I1327" s="75">
        <v>0</v>
      </c>
      <c r="J1327" s="74" t="s">
        <v>1928</v>
      </c>
      <c r="K1327" s="74" t="s">
        <v>1572</v>
      </c>
      <c r="L1327" s="74" t="s">
        <v>10123</v>
      </c>
      <c r="M1327" s="74" t="s">
        <v>10124</v>
      </c>
      <c r="N1327" s="74" t="s">
        <v>1327</v>
      </c>
      <c r="O1327" s="74" t="s">
        <v>1327</v>
      </c>
      <c r="P1327" s="74" t="s">
        <v>8805</v>
      </c>
      <c r="Q1327" s="74" t="s">
        <v>8699</v>
      </c>
      <c r="R1327" s="74" t="s">
        <v>10646</v>
      </c>
    </row>
    <row r="1328" spans="1:18" s="55" customFormat="1" ht="14.5" x14ac:dyDescent="0.35">
      <c r="A1328" s="74" t="s">
        <v>6475</v>
      </c>
      <c r="B1328" s="74" t="s">
        <v>8</v>
      </c>
      <c r="C1328" s="74">
        <v>4406</v>
      </c>
      <c r="D1328" s="76" t="s">
        <v>2672</v>
      </c>
      <c r="E1328" s="74" t="s">
        <v>5179</v>
      </c>
      <c r="F1328" s="74">
        <v>5807</v>
      </c>
      <c r="G1328" s="77" t="s">
        <v>2689</v>
      </c>
      <c r="H1328" s="74" t="s">
        <v>5187</v>
      </c>
      <c r="I1328" s="75">
        <v>0.1628760088041078</v>
      </c>
      <c r="J1328" s="74"/>
      <c r="K1328" s="74"/>
      <c r="L1328" s="74"/>
      <c r="M1328" s="74"/>
      <c r="N1328" s="74"/>
      <c r="O1328" s="74"/>
      <c r="P1328" s="74"/>
      <c r="Q1328" s="74"/>
      <c r="R1328" s="74"/>
    </row>
    <row r="1329" spans="1:18" s="55" customFormat="1" ht="14.5" x14ac:dyDescent="0.35">
      <c r="A1329" s="74" t="s">
        <v>5909</v>
      </c>
      <c r="B1329" s="74" t="s">
        <v>6</v>
      </c>
      <c r="C1329" s="74">
        <v>4260</v>
      </c>
      <c r="D1329" s="76" t="s">
        <v>3993</v>
      </c>
      <c r="E1329" s="74" t="s">
        <v>5031</v>
      </c>
      <c r="F1329" s="74">
        <v>5264</v>
      </c>
      <c r="G1329" s="77" t="s">
        <v>4012</v>
      </c>
      <c r="H1329" s="74" t="s">
        <v>4601</v>
      </c>
      <c r="I1329" s="75">
        <v>0</v>
      </c>
      <c r="J1329" s="74" t="s">
        <v>4012</v>
      </c>
      <c r="K1329" s="74" t="s">
        <v>964</v>
      </c>
      <c r="L1329" s="74" t="s">
        <v>10125</v>
      </c>
      <c r="M1329" s="74" t="s">
        <v>10126</v>
      </c>
      <c r="N1329" s="74" t="s">
        <v>7325</v>
      </c>
      <c r="O1329" s="74" t="s">
        <v>7326</v>
      </c>
      <c r="P1329" s="74" t="s">
        <v>8751</v>
      </c>
      <c r="Q1329" s="74" t="s">
        <v>8699</v>
      </c>
      <c r="R1329" s="74" t="s">
        <v>11090</v>
      </c>
    </row>
    <row r="1330" spans="1:18" s="55" customFormat="1" ht="14.5" x14ac:dyDescent="0.35">
      <c r="A1330" s="74" t="s">
        <v>7700</v>
      </c>
      <c r="B1330" s="74" t="s">
        <v>6</v>
      </c>
      <c r="C1330" s="74">
        <v>4301</v>
      </c>
      <c r="D1330" s="76" t="s">
        <v>190</v>
      </c>
      <c r="E1330" s="74" t="s">
        <v>8178</v>
      </c>
      <c r="F1330" s="74">
        <v>5467</v>
      </c>
      <c r="G1330" s="77" t="s">
        <v>191</v>
      </c>
      <c r="H1330" s="74" t="s">
        <v>7621</v>
      </c>
      <c r="I1330" s="75">
        <v>0.175206611570247</v>
      </c>
      <c r="J1330" s="74" t="s">
        <v>191</v>
      </c>
      <c r="K1330" s="74" t="s">
        <v>10129</v>
      </c>
      <c r="L1330" s="74" t="s">
        <v>10127</v>
      </c>
      <c r="M1330" s="74" t="s">
        <v>10128</v>
      </c>
      <c r="N1330" s="74" t="s">
        <v>8508</v>
      </c>
      <c r="O1330" s="74" t="s">
        <v>8508</v>
      </c>
      <c r="P1330" s="74" t="s">
        <v>8786</v>
      </c>
      <c r="Q1330" s="74" t="s">
        <v>8699</v>
      </c>
      <c r="R1330" s="74" t="s">
        <v>11387</v>
      </c>
    </row>
    <row r="1331" spans="1:18" s="55" customFormat="1" ht="14.5" x14ac:dyDescent="0.35">
      <c r="A1331" s="74" t="s">
        <v>5769</v>
      </c>
      <c r="B1331" s="74" t="s">
        <v>6</v>
      </c>
      <c r="C1331" s="74">
        <v>4242</v>
      </c>
      <c r="D1331" s="76" t="s">
        <v>3816</v>
      </c>
      <c r="E1331" s="74" t="s">
        <v>6761</v>
      </c>
      <c r="F1331" s="74">
        <v>89589</v>
      </c>
      <c r="G1331" s="77" t="s">
        <v>3847</v>
      </c>
      <c r="H1331" s="74" t="s">
        <v>4697</v>
      </c>
      <c r="I1331" s="75">
        <v>0.10792079207920781</v>
      </c>
      <c r="J1331" s="74" t="s">
        <v>3847</v>
      </c>
      <c r="K1331" s="74" t="s">
        <v>2118</v>
      </c>
      <c r="L1331" s="74" t="s">
        <v>10130</v>
      </c>
      <c r="M1331" s="74" t="s">
        <v>10131</v>
      </c>
      <c r="N1331" s="74" t="s">
        <v>2119</v>
      </c>
      <c r="O1331" s="74" t="s">
        <v>2120</v>
      </c>
      <c r="P1331" s="74" t="s">
        <v>8722</v>
      </c>
      <c r="Q1331" s="74" t="s">
        <v>8699</v>
      </c>
      <c r="R1331" s="74" t="s">
        <v>10928</v>
      </c>
    </row>
    <row r="1332" spans="1:18" s="55" customFormat="1" ht="14.5" x14ac:dyDescent="0.35">
      <c r="A1332" s="74" t="s">
        <v>6471</v>
      </c>
      <c r="B1332" s="74" t="s">
        <v>8</v>
      </c>
      <c r="C1332" s="74">
        <v>4406</v>
      </c>
      <c r="D1332" s="76" t="s">
        <v>2672</v>
      </c>
      <c r="E1332" s="74" t="s">
        <v>5179</v>
      </c>
      <c r="F1332" s="74">
        <v>5803</v>
      </c>
      <c r="G1332" s="77" t="s">
        <v>2685</v>
      </c>
      <c r="H1332" s="74" t="s">
        <v>5188</v>
      </c>
      <c r="I1332" s="75">
        <v>0.64285714285714102</v>
      </c>
      <c r="J1332" s="74"/>
      <c r="K1332" s="74"/>
      <c r="L1332" s="74"/>
      <c r="M1332" s="74"/>
      <c r="N1332" s="74"/>
      <c r="O1332" s="74"/>
      <c r="P1332" s="74"/>
      <c r="Q1332" s="74"/>
      <c r="R1332" s="74"/>
    </row>
    <row r="1333" spans="1:18" s="55" customFormat="1" ht="14.5" x14ac:dyDescent="0.35">
      <c r="A1333" s="74" t="s">
        <v>5493</v>
      </c>
      <c r="B1333" s="74" t="s">
        <v>3</v>
      </c>
      <c r="C1333" s="74">
        <v>4209</v>
      </c>
      <c r="D1333" s="76" t="s">
        <v>1922</v>
      </c>
      <c r="E1333" s="74" t="s">
        <v>4850</v>
      </c>
      <c r="F1333" s="74">
        <v>4856</v>
      </c>
      <c r="G1333" s="77" t="s">
        <v>1923</v>
      </c>
      <c r="H1333" s="74" t="s">
        <v>4855</v>
      </c>
      <c r="I1333" s="75">
        <v>0.5335515548281502</v>
      </c>
      <c r="J1333" s="74" t="s">
        <v>1923</v>
      </c>
      <c r="K1333" s="74" t="s">
        <v>1566</v>
      </c>
      <c r="L1333" s="74" t="s">
        <v>1567</v>
      </c>
      <c r="M1333" s="74" t="s">
        <v>9457</v>
      </c>
      <c r="N1333" s="74" t="s">
        <v>1327</v>
      </c>
      <c r="O1333" s="74" t="s">
        <v>1327</v>
      </c>
      <c r="P1333" s="74" t="s">
        <v>8748</v>
      </c>
      <c r="Q1333" s="74" t="s">
        <v>8699</v>
      </c>
      <c r="R1333" s="74" t="s">
        <v>10645</v>
      </c>
    </row>
    <row r="1334" spans="1:18" s="55" customFormat="1" ht="14.5" x14ac:dyDescent="0.35">
      <c r="A1334" s="74" t="s">
        <v>6430</v>
      </c>
      <c r="B1334" s="74" t="s">
        <v>8</v>
      </c>
      <c r="C1334" s="74">
        <v>4403</v>
      </c>
      <c r="D1334" s="76" t="s">
        <v>2562</v>
      </c>
      <c r="E1334" s="74" t="s">
        <v>4962</v>
      </c>
      <c r="F1334" s="74">
        <v>5760</v>
      </c>
      <c r="G1334" s="77" t="s">
        <v>2639</v>
      </c>
      <c r="H1334" s="74" t="s">
        <v>3447</v>
      </c>
      <c r="I1334" s="75">
        <v>0.43253968253968211</v>
      </c>
      <c r="J1334" s="74"/>
      <c r="K1334" s="74"/>
      <c r="L1334" s="74"/>
      <c r="M1334" s="74"/>
      <c r="N1334" s="74"/>
      <c r="O1334" s="74"/>
      <c r="P1334" s="74"/>
      <c r="Q1334" s="74"/>
      <c r="R1334" s="74"/>
    </row>
    <row r="1335" spans="1:18" s="55" customFormat="1" ht="14.5" x14ac:dyDescent="0.35">
      <c r="A1335" s="74" t="s">
        <v>7961</v>
      </c>
      <c r="B1335" s="74" t="s">
        <v>8</v>
      </c>
      <c r="C1335" s="74">
        <v>4413</v>
      </c>
      <c r="D1335" s="76" t="s">
        <v>2727</v>
      </c>
      <c r="E1335" s="74" t="s">
        <v>5014</v>
      </c>
      <c r="F1335" s="74">
        <v>90156</v>
      </c>
      <c r="G1335" s="77" t="s">
        <v>7880</v>
      </c>
      <c r="H1335" s="74" t="s">
        <v>3328</v>
      </c>
      <c r="I1335" s="75">
        <v>0.24801061007957487</v>
      </c>
      <c r="J1335" s="74"/>
      <c r="K1335" s="74"/>
      <c r="L1335" s="74"/>
      <c r="M1335" s="74"/>
      <c r="N1335" s="74"/>
      <c r="O1335" s="74"/>
      <c r="P1335" s="74"/>
      <c r="Q1335" s="74"/>
      <c r="R1335" s="74"/>
    </row>
    <row r="1336" spans="1:18" s="55" customFormat="1" ht="14.5" x14ac:dyDescent="0.35">
      <c r="A1336" s="74" t="s">
        <v>6719</v>
      </c>
      <c r="B1336" s="74" t="s">
        <v>12</v>
      </c>
      <c r="C1336" s="74">
        <v>4505</v>
      </c>
      <c r="D1336" s="76" t="s">
        <v>1271</v>
      </c>
      <c r="E1336" s="74" t="s">
        <v>4806</v>
      </c>
      <c r="F1336" s="74">
        <v>6184</v>
      </c>
      <c r="G1336" s="77" t="s">
        <v>1273</v>
      </c>
      <c r="H1336" s="74" t="s">
        <v>4670</v>
      </c>
      <c r="I1336" s="75">
        <v>0.96845425867507862</v>
      </c>
      <c r="J1336" s="74"/>
      <c r="K1336" s="74"/>
      <c r="L1336" s="74"/>
      <c r="M1336" s="74"/>
      <c r="N1336" s="74"/>
      <c r="O1336" s="74"/>
      <c r="P1336" s="74"/>
      <c r="Q1336" s="74"/>
      <c r="R1336" s="74"/>
    </row>
    <row r="1337" spans="1:18" s="55" customFormat="1" ht="14.5" x14ac:dyDescent="0.35">
      <c r="A1337" s="74" t="s">
        <v>6638</v>
      </c>
      <c r="B1337" s="74" t="s">
        <v>10</v>
      </c>
      <c r="C1337" s="74">
        <v>4458</v>
      </c>
      <c r="D1337" s="76" t="s">
        <v>1149</v>
      </c>
      <c r="E1337" s="74" t="s">
        <v>5138</v>
      </c>
      <c r="F1337" s="74">
        <v>5966</v>
      </c>
      <c r="G1337" s="77" t="s">
        <v>1154</v>
      </c>
      <c r="H1337" s="74" t="s">
        <v>5140</v>
      </c>
      <c r="I1337" s="75">
        <v>0.71596032461677106</v>
      </c>
      <c r="J1337" s="74"/>
      <c r="K1337" s="74"/>
      <c r="L1337" s="74"/>
      <c r="M1337" s="74"/>
      <c r="N1337" s="74"/>
      <c r="O1337" s="74"/>
      <c r="P1337" s="74"/>
      <c r="Q1337" s="74"/>
      <c r="R1337" s="74"/>
    </row>
    <row r="1338" spans="1:18" s="55" customFormat="1" ht="14.5" x14ac:dyDescent="0.35">
      <c r="A1338" s="74" t="s">
        <v>6095</v>
      </c>
      <c r="B1338" s="74" t="s">
        <v>6</v>
      </c>
      <c r="C1338" s="74">
        <v>4283</v>
      </c>
      <c r="D1338" s="76" t="s">
        <v>2258</v>
      </c>
      <c r="E1338" s="74" t="s">
        <v>4859</v>
      </c>
      <c r="F1338" s="74">
        <v>79800</v>
      </c>
      <c r="G1338" s="77" t="s">
        <v>2267</v>
      </c>
      <c r="H1338" s="74" t="s">
        <v>4867</v>
      </c>
      <c r="I1338" s="75">
        <v>0.60077519379844901</v>
      </c>
      <c r="J1338" s="74" t="s">
        <v>2267</v>
      </c>
      <c r="K1338" s="74" t="s">
        <v>1491</v>
      </c>
      <c r="L1338" s="74" t="s">
        <v>1492</v>
      </c>
      <c r="M1338" s="74" t="s">
        <v>10132</v>
      </c>
      <c r="N1338" s="74" t="s">
        <v>1327</v>
      </c>
      <c r="O1338" s="74" t="s">
        <v>1327</v>
      </c>
      <c r="P1338" s="74" t="s">
        <v>8702</v>
      </c>
      <c r="Q1338" s="74" t="s">
        <v>8699</v>
      </c>
      <c r="R1338" s="74" t="s">
        <v>11276</v>
      </c>
    </row>
    <row r="1339" spans="1:18" s="55" customFormat="1" ht="14.5" x14ac:dyDescent="0.35">
      <c r="A1339" s="74" t="s">
        <v>6469</v>
      </c>
      <c r="B1339" s="74" t="s">
        <v>8</v>
      </c>
      <c r="C1339" s="74">
        <v>4406</v>
      </c>
      <c r="D1339" s="76" t="s">
        <v>2672</v>
      </c>
      <c r="E1339" s="74" t="s">
        <v>5179</v>
      </c>
      <c r="F1339" s="74">
        <v>5801</v>
      </c>
      <c r="G1339" s="77" t="s">
        <v>2683</v>
      </c>
      <c r="H1339" s="74" t="s">
        <v>5189</v>
      </c>
      <c r="I1339" s="75">
        <v>0.8815261044176701</v>
      </c>
      <c r="J1339" s="74"/>
      <c r="K1339" s="74"/>
      <c r="L1339" s="74"/>
      <c r="M1339" s="74"/>
      <c r="N1339" s="74"/>
      <c r="O1339" s="74"/>
      <c r="P1339" s="74"/>
      <c r="Q1339" s="74"/>
      <c r="R1339" s="74"/>
    </row>
    <row r="1340" spans="1:18" s="55" customFormat="1" ht="14.5" x14ac:dyDescent="0.35">
      <c r="A1340" s="74" t="s">
        <v>6306</v>
      </c>
      <c r="B1340" s="74" t="s">
        <v>7</v>
      </c>
      <c r="C1340" s="74">
        <v>4381</v>
      </c>
      <c r="D1340" s="76" t="s">
        <v>4375</v>
      </c>
      <c r="E1340" s="74" t="s">
        <v>4199</v>
      </c>
      <c r="F1340" s="74">
        <v>5593</v>
      </c>
      <c r="G1340" s="77" t="s">
        <v>4377</v>
      </c>
      <c r="H1340" s="74" t="s">
        <v>4201</v>
      </c>
      <c r="I1340" s="75">
        <v>0.57904411764705788</v>
      </c>
      <c r="J1340" s="74" t="s">
        <v>4377</v>
      </c>
      <c r="K1340" s="74" t="s">
        <v>106</v>
      </c>
      <c r="L1340" s="74" t="s">
        <v>10133</v>
      </c>
      <c r="M1340" s="74" t="s">
        <v>10134</v>
      </c>
      <c r="N1340" s="74" t="s">
        <v>1327</v>
      </c>
      <c r="O1340" s="74" t="s">
        <v>1327</v>
      </c>
      <c r="P1340" s="74" t="s">
        <v>8799</v>
      </c>
      <c r="Q1340" s="74" t="s">
        <v>8699</v>
      </c>
      <c r="R1340" s="74" t="s">
        <v>11481</v>
      </c>
    </row>
    <row r="1341" spans="1:18" s="55" customFormat="1" ht="14.5" x14ac:dyDescent="0.35">
      <c r="A1341" s="74" t="s">
        <v>6489</v>
      </c>
      <c r="B1341" s="74" t="s">
        <v>8</v>
      </c>
      <c r="C1341" s="74">
        <v>4407</v>
      </c>
      <c r="D1341" s="76" t="s">
        <v>2693</v>
      </c>
      <c r="E1341" s="74" t="s">
        <v>4170</v>
      </c>
      <c r="F1341" s="74">
        <v>89584</v>
      </c>
      <c r="G1341" s="77" t="s">
        <v>2705</v>
      </c>
      <c r="H1341" s="74" t="s">
        <v>4180</v>
      </c>
      <c r="I1341" s="75">
        <v>0.8972125435540067</v>
      </c>
      <c r="J1341" s="74"/>
      <c r="K1341" s="74"/>
      <c r="L1341" s="74"/>
      <c r="M1341" s="74"/>
      <c r="N1341" s="74"/>
      <c r="O1341" s="74"/>
      <c r="P1341" s="74"/>
      <c r="Q1341" s="74"/>
      <c r="R1341" s="74"/>
    </row>
    <row r="1342" spans="1:18" s="55" customFormat="1" ht="14.5" x14ac:dyDescent="0.35">
      <c r="A1342" s="74" t="s">
        <v>8681</v>
      </c>
      <c r="B1342" s="74" t="s">
        <v>6</v>
      </c>
      <c r="C1342" s="74">
        <v>90036</v>
      </c>
      <c r="D1342" s="76" t="s">
        <v>2418</v>
      </c>
      <c r="E1342" s="74" t="s">
        <v>7591</v>
      </c>
      <c r="F1342" s="74">
        <v>90037</v>
      </c>
      <c r="G1342" s="77" t="s">
        <v>2419</v>
      </c>
      <c r="H1342" s="74" t="s">
        <v>8463</v>
      </c>
      <c r="I1342" s="75">
        <v>0.85672514619882956</v>
      </c>
      <c r="J1342" s="74" t="s">
        <v>2419</v>
      </c>
      <c r="K1342" s="74" t="s">
        <v>1614</v>
      </c>
      <c r="L1342" s="74" t="s">
        <v>8868</v>
      </c>
      <c r="M1342" s="74" t="s">
        <v>8869</v>
      </c>
      <c r="N1342" s="74" t="s">
        <v>1612</v>
      </c>
      <c r="O1342" s="74" t="s">
        <v>1613</v>
      </c>
      <c r="P1342" s="74" t="s">
        <v>8734</v>
      </c>
      <c r="Q1342" s="74" t="s">
        <v>8699</v>
      </c>
      <c r="R1342" s="74" t="s">
        <v>11367</v>
      </c>
    </row>
    <row r="1343" spans="1:18" s="55" customFormat="1" ht="14.5" x14ac:dyDescent="0.35">
      <c r="A1343" s="74" t="s">
        <v>5860</v>
      </c>
      <c r="B1343" s="74" t="s">
        <v>6</v>
      </c>
      <c r="C1343" s="74">
        <v>4257</v>
      </c>
      <c r="D1343" s="76" t="s">
        <v>3959</v>
      </c>
      <c r="E1343" s="74" t="s">
        <v>4818</v>
      </c>
      <c r="F1343" s="74">
        <v>5210</v>
      </c>
      <c r="G1343" s="77" t="s">
        <v>3960</v>
      </c>
      <c r="H1343" s="74" t="s">
        <v>3318</v>
      </c>
      <c r="I1343" s="75">
        <v>0.89464594127806496</v>
      </c>
      <c r="J1343" s="74" t="s">
        <v>3960</v>
      </c>
      <c r="K1343" s="74" t="s">
        <v>2510</v>
      </c>
      <c r="L1343" s="74" t="s">
        <v>2509</v>
      </c>
      <c r="M1343" s="74" t="s">
        <v>6858</v>
      </c>
      <c r="N1343" s="74" t="s">
        <v>2511</v>
      </c>
      <c r="O1343" s="74" t="s">
        <v>2512</v>
      </c>
      <c r="P1343" s="74" t="s">
        <v>8751</v>
      </c>
      <c r="Q1343" s="74" t="s">
        <v>8699</v>
      </c>
      <c r="R1343" s="74" t="s">
        <v>11036</v>
      </c>
    </row>
    <row r="1344" spans="1:18" s="55" customFormat="1" ht="14.5" x14ac:dyDescent="0.35">
      <c r="A1344" s="74" t="s">
        <v>5576</v>
      </c>
      <c r="B1344" s="74" t="s">
        <v>6</v>
      </c>
      <c r="C1344" s="74">
        <v>4235</v>
      </c>
      <c r="D1344" s="76" t="s">
        <v>3579</v>
      </c>
      <c r="E1344" s="74" t="s">
        <v>3507</v>
      </c>
      <c r="F1344" s="74">
        <v>4966</v>
      </c>
      <c r="G1344" s="77" t="s">
        <v>3634</v>
      </c>
      <c r="H1344" s="74" t="s">
        <v>4231</v>
      </c>
      <c r="I1344" s="75">
        <v>0.83333333333333315</v>
      </c>
      <c r="J1344" s="74"/>
      <c r="K1344" s="74"/>
      <c r="L1344" s="74"/>
      <c r="M1344" s="74"/>
      <c r="N1344" s="74"/>
      <c r="O1344" s="74"/>
      <c r="P1344" s="74"/>
      <c r="Q1344" s="74"/>
      <c r="R1344" s="74"/>
    </row>
    <row r="1345" spans="1:18" s="55" customFormat="1" ht="14.5" x14ac:dyDescent="0.35">
      <c r="A1345" s="74" t="s">
        <v>5792</v>
      </c>
      <c r="B1345" s="74" t="s">
        <v>6</v>
      </c>
      <c r="C1345" s="74">
        <v>4243</v>
      </c>
      <c r="D1345" s="76" t="s">
        <v>3857</v>
      </c>
      <c r="E1345" s="74" t="s">
        <v>4120</v>
      </c>
      <c r="F1345" s="74">
        <v>89821</v>
      </c>
      <c r="G1345" s="77" t="s">
        <v>3872</v>
      </c>
      <c r="H1345" s="74" t="s">
        <v>4832</v>
      </c>
      <c r="I1345" s="75">
        <v>0.79835390946501961</v>
      </c>
      <c r="J1345" s="74" t="s">
        <v>3872</v>
      </c>
      <c r="K1345" s="74" t="s">
        <v>826</v>
      </c>
      <c r="L1345" s="74" t="s">
        <v>10135</v>
      </c>
      <c r="M1345" s="74" t="s">
        <v>10136</v>
      </c>
      <c r="N1345" s="74" t="s">
        <v>1327</v>
      </c>
      <c r="O1345" s="74" t="s">
        <v>1327</v>
      </c>
      <c r="P1345" s="74" t="s">
        <v>8790</v>
      </c>
      <c r="Q1345" s="74" t="s">
        <v>8699</v>
      </c>
      <c r="R1345" s="74" t="s">
        <v>10957</v>
      </c>
    </row>
    <row r="1346" spans="1:18" s="55" customFormat="1" ht="14.5" x14ac:dyDescent="0.35">
      <c r="A1346" s="74" t="s">
        <v>5910</v>
      </c>
      <c r="B1346" s="74" t="s">
        <v>6</v>
      </c>
      <c r="C1346" s="74">
        <v>4260</v>
      </c>
      <c r="D1346" s="76" t="s">
        <v>3993</v>
      </c>
      <c r="E1346" s="74" t="s">
        <v>5031</v>
      </c>
      <c r="F1346" s="74">
        <v>5265</v>
      </c>
      <c r="G1346" s="77" t="s">
        <v>4013</v>
      </c>
      <c r="H1346" s="74" t="s">
        <v>3491</v>
      </c>
      <c r="I1346" s="75">
        <v>0</v>
      </c>
      <c r="J1346" s="74" t="s">
        <v>4013</v>
      </c>
      <c r="K1346" s="74" t="s">
        <v>965</v>
      </c>
      <c r="L1346" s="74" t="s">
        <v>10137</v>
      </c>
      <c r="M1346" s="74" t="s">
        <v>10138</v>
      </c>
      <c r="N1346" s="74" t="s">
        <v>7327</v>
      </c>
      <c r="O1346" s="74" t="s">
        <v>7328</v>
      </c>
      <c r="P1346" s="74" t="s">
        <v>8751</v>
      </c>
      <c r="Q1346" s="74" t="s">
        <v>8699</v>
      </c>
      <c r="R1346" s="74" t="s">
        <v>11091</v>
      </c>
    </row>
    <row r="1347" spans="1:18" s="55" customFormat="1" ht="14.5" x14ac:dyDescent="0.35">
      <c r="A1347" s="74" t="s">
        <v>6441</v>
      </c>
      <c r="B1347" s="74" t="s">
        <v>8</v>
      </c>
      <c r="C1347" s="74">
        <v>4404</v>
      </c>
      <c r="D1347" s="76" t="s">
        <v>2646</v>
      </c>
      <c r="E1347" s="74" t="s">
        <v>3151</v>
      </c>
      <c r="F1347" s="74">
        <v>5773</v>
      </c>
      <c r="G1347" s="77" t="s">
        <v>2651</v>
      </c>
      <c r="H1347" s="74" t="s">
        <v>3491</v>
      </c>
      <c r="I1347" s="75">
        <v>0.73253012048192723</v>
      </c>
      <c r="J1347" s="74"/>
      <c r="K1347" s="74"/>
      <c r="L1347" s="74"/>
      <c r="M1347" s="74"/>
      <c r="N1347" s="74"/>
      <c r="O1347" s="74"/>
      <c r="P1347" s="74"/>
      <c r="Q1347" s="74"/>
      <c r="R1347" s="74"/>
    </row>
    <row r="1348" spans="1:18" s="55" customFormat="1" ht="14.5" x14ac:dyDescent="0.35">
      <c r="A1348" s="74" t="s">
        <v>6534</v>
      </c>
      <c r="B1348" s="74" t="s">
        <v>8</v>
      </c>
      <c r="C1348" s="74">
        <v>80105</v>
      </c>
      <c r="D1348" s="76" t="s">
        <v>2767</v>
      </c>
      <c r="E1348" s="74" t="s">
        <v>7548</v>
      </c>
      <c r="F1348" s="74">
        <v>80109</v>
      </c>
      <c r="G1348" s="77" t="s">
        <v>2769</v>
      </c>
      <c r="H1348" s="74" t="s">
        <v>2984</v>
      </c>
      <c r="I1348" s="75">
        <v>1</v>
      </c>
      <c r="J1348" s="74"/>
      <c r="K1348" s="74"/>
      <c r="L1348" s="74"/>
      <c r="M1348" s="74"/>
      <c r="N1348" s="74"/>
      <c r="O1348" s="74"/>
      <c r="P1348" s="74"/>
      <c r="Q1348" s="74"/>
      <c r="R1348" s="74"/>
    </row>
    <row r="1349" spans="1:18" s="55" customFormat="1" ht="14.5" x14ac:dyDescent="0.35">
      <c r="A1349" s="74" t="s">
        <v>5710</v>
      </c>
      <c r="B1349" s="74" t="s">
        <v>6</v>
      </c>
      <c r="C1349" s="74">
        <v>4241</v>
      </c>
      <c r="D1349" s="76" t="s">
        <v>3782</v>
      </c>
      <c r="E1349" s="74" t="s">
        <v>2833</v>
      </c>
      <c r="F1349" s="74">
        <v>5071</v>
      </c>
      <c r="G1349" s="77" t="s">
        <v>3783</v>
      </c>
      <c r="H1349" s="74" t="s">
        <v>4835</v>
      </c>
      <c r="I1349" s="75">
        <v>0.37735849056603721</v>
      </c>
      <c r="J1349" s="74" t="s">
        <v>3783</v>
      </c>
      <c r="K1349" s="74" t="s">
        <v>1999</v>
      </c>
      <c r="L1349" s="74" t="s">
        <v>10139</v>
      </c>
      <c r="M1349" s="74" t="s">
        <v>10140</v>
      </c>
      <c r="N1349" s="74" t="s">
        <v>1327</v>
      </c>
      <c r="O1349" s="74" t="s">
        <v>1327</v>
      </c>
      <c r="P1349" s="74" t="s">
        <v>8751</v>
      </c>
      <c r="Q1349" s="74" t="s">
        <v>8699</v>
      </c>
      <c r="R1349" s="74" t="s">
        <v>10865</v>
      </c>
    </row>
    <row r="1350" spans="1:18" s="55" customFormat="1" ht="14.5" x14ac:dyDescent="0.35">
      <c r="A1350" s="74" t="s">
        <v>6170</v>
      </c>
      <c r="B1350" s="74" t="s">
        <v>6</v>
      </c>
      <c r="C1350" s="74">
        <v>90039</v>
      </c>
      <c r="D1350" s="76" t="s">
        <v>2369</v>
      </c>
      <c r="E1350" s="74" t="s">
        <v>7452</v>
      </c>
      <c r="F1350" s="74">
        <v>90040</v>
      </c>
      <c r="G1350" s="77" t="s">
        <v>2370</v>
      </c>
      <c r="H1350" s="74" t="s">
        <v>4825</v>
      </c>
      <c r="I1350" s="75">
        <v>1</v>
      </c>
      <c r="J1350" s="74"/>
      <c r="K1350" s="74"/>
      <c r="L1350" s="74"/>
      <c r="M1350" s="74"/>
      <c r="N1350" s="74"/>
      <c r="O1350" s="74"/>
      <c r="P1350" s="74"/>
      <c r="Q1350" s="74"/>
      <c r="R1350" s="74"/>
    </row>
    <row r="1351" spans="1:18" s="55" customFormat="1" ht="14.5" x14ac:dyDescent="0.35">
      <c r="A1351" s="74" t="s">
        <v>5758</v>
      </c>
      <c r="B1351" s="74" t="s">
        <v>6</v>
      </c>
      <c r="C1351" s="74">
        <v>4242</v>
      </c>
      <c r="D1351" s="76" t="s">
        <v>3816</v>
      </c>
      <c r="E1351" s="74" t="s">
        <v>6761</v>
      </c>
      <c r="F1351" s="74">
        <v>6014</v>
      </c>
      <c r="G1351" s="77" t="s">
        <v>3836</v>
      </c>
      <c r="H1351" s="74" t="s">
        <v>4698</v>
      </c>
      <c r="I1351" s="75">
        <v>0.10832383124287331</v>
      </c>
      <c r="J1351" s="74" t="s">
        <v>3836</v>
      </c>
      <c r="K1351" s="74" t="s">
        <v>2099</v>
      </c>
      <c r="L1351" s="74" t="s">
        <v>10141</v>
      </c>
      <c r="M1351" s="74" t="s">
        <v>10142</v>
      </c>
      <c r="N1351" s="74" t="s">
        <v>1327</v>
      </c>
      <c r="O1351" s="74" t="s">
        <v>1327</v>
      </c>
      <c r="P1351" s="74" t="s">
        <v>8709</v>
      </c>
      <c r="Q1351" s="74" t="s">
        <v>8699</v>
      </c>
      <c r="R1351" s="74" t="s">
        <v>10918</v>
      </c>
    </row>
    <row r="1352" spans="1:18" s="55" customFormat="1" ht="14.5" x14ac:dyDescent="0.35">
      <c r="A1352" s="74" t="s">
        <v>6627</v>
      </c>
      <c r="B1352" s="74" t="s">
        <v>10</v>
      </c>
      <c r="C1352" s="74">
        <v>4457</v>
      </c>
      <c r="D1352" s="76" t="s">
        <v>1138</v>
      </c>
      <c r="E1352" s="74" t="s">
        <v>4541</v>
      </c>
      <c r="F1352" s="74">
        <v>6071</v>
      </c>
      <c r="G1352" s="77" t="s">
        <v>1139</v>
      </c>
      <c r="H1352" s="74" t="s">
        <v>3231</v>
      </c>
      <c r="I1352" s="75">
        <v>0.77669902912621303</v>
      </c>
      <c r="J1352" s="74"/>
      <c r="K1352" s="74"/>
      <c r="L1352" s="74"/>
      <c r="M1352" s="74"/>
      <c r="N1352" s="74"/>
      <c r="O1352" s="74"/>
      <c r="P1352" s="74"/>
      <c r="Q1352" s="74"/>
      <c r="R1352" s="74"/>
    </row>
    <row r="1353" spans="1:18" s="55" customFormat="1" ht="14.5" x14ac:dyDescent="0.35">
      <c r="A1353" s="74" t="s">
        <v>6456</v>
      </c>
      <c r="B1353" s="74" t="s">
        <v>8</v>
      </c>
      <c r="C1353" s="74">
        <v>4405</v>
      </c>
      <c r="D1353" s="76" t="s">
        <v>2662</v>
      </c>
      <c r="E1353" s="74" t="s">
        <v>4658</v>
      </c>
      <c r="F1353" s="74">
        <v>5789</v>
      </c>
      <c r="G1353" s="77" t="s">
        <v>2669</v>
      </c>
      <c r="H1353" s="74" t="s">
        <v>4786</v>
      </c>
      <c r="I1353" s="75">
        <v>0.49004975124378042</v>
      </c>
      <c r="J1353" s="74"/>
      <c r="K1353" s="74"/>
      <c r="L1353" s="74"/>
      <c r="M1353" s="74"/>
      <c r="N1353" s="74"/>
      <c r="O1353" s="74"/>
      <c r="P1353" s="74"/>
      <c r="Q1353" s="74"/>
      <c r="R1353" s="74"/>
    </row>
    <row r="1354" spans="1:18" s="55" customFormat="1" ht="14.5" x14ac:dyDescent="0.35">
      <c r="A1354" s="74" t="s">
        <v>7714</v>
      </c>
      <c r="B1354" s="74" t="s">
        <v>8</v>
      </c>
      <c r="C1354" s="74">
        <v>4403</v>
      </c>
      <c r="D1354" s="76" t="s">
        <v>2562</v>
      </c>
      <c r="E1354" s="74" t="s">
        <v>4962</v>
      </c>
      <c r="F1354" s="74">
        <v>5744</v>
      </c>
      <c r="G1354" s="77" t="s">
        <v>2626</v>
      </c>
      <c r="H1354" s="74" t="s">
        <v>7632</v>
      </c>
      <c r="I1354" s="75">
        <v>0.89726027397260189</v>
      </c>
      <c r="J1354" s="74"/>
      <c r="K1354" s="74"/>
      <c r="L1354" s="74"/>
      <c r="M1354" s="74"/>
      <c r="N1354" s="74"/>
      <c r="O1354" s="74"/>
      <c r="P1354" s="74"/>
      <c r="Q1354" s="74"/>
      <c r="R1354" s="74"/>
    </row>
    <row r="1355" spans="1:18" s="55" customFormat="1" ht="14.5" x14ac:dyDescent="0.35">
      <c r="A1355" s="74" t="s">
        <v>6402</v>
      </c>
      <c r="B1355" s="74" t="s">
        <v>8</v>
      </c>
      <c r="C1355" s="74">
        <v>4403</v>
      </c>
      <c r="D1355" s="76" t="s">
        <v>2562</v>
      </c>
      <c r="E1355" s="74" t="s">
        <v>4962</v>
      </c>
      <c r="F1355" s="74">
        <v>5712</v>
      </c>
      <c r="G1355" s="77" t="s">
        <v>2605</v>
      </c>
      <c r="H1355" s="74" t="s">
        <v>3089</v>
      </c>
      <c r="I1355" s="75">
        <v>0.48245614035087703</v>
      </c>
      <c r="J1355" s="74"/>
      <c r="K1355" s="74"/>
      <c r="L1355" s="74"/>
      <c r="M1355" s="74"/>
      <c r="N1355" s="74"/>
      <c r="O1355" s="74"/>
      <c r="P1355" s="74"/>
      <c r="Q1355" s="74"/>
      <c r="R1355" s="74"/>
    </row>
    <row r="1356" spans="1:18" s="55" customFormat="1" ht="14.5" x14ac:dyDescent="0.35">
      <c r="A1356" s="74" t="s">
        <v>6403</v>
      </c>
      <c r="B1356" s="74" t="s">
        <v>8</v>
      </c>
      <c r="C1356" s="74">
        <v>4403</v>
      </c>
      <c r="D1356" s="76" t="s">
        <v>2562</v>
      </c>
      <c r="E1356" s="74" t="s">
        <v>4962</v>
      </c>
      <c r="F1356" s="74">
        <v>5713</v>
      </c>
      <c r="G1356" s="77" t="s">
        <v>2606</v>
      </c>
      <c r="H1356" s="74" t="s">
        <v>3090</v>
      </c>
      <c r="I1356" s="75">
        <v>0.83720930232558066</v>
      </c>
      <c r="J1356" s="74"/>
      <c r="K1356" s="74"/>
      <c r="L1356" s="74"/>
      <c r="M1356" s="74"/>
      <c r="N1356" s="74"/>
      <c r="O1356" s="74"/>
      <c r="P1356" s="74"/>
      <c r="Q1356" s="74"/>
      <c r="R1356" s="74"/>
    </row>
    <row r="1357" spans="1:18" s="55" customFormat="1" ht="14.5" x14ac:dyDescent="0.35">
      <c r="A1357" s="74" t="s">
        <v>6521</v>
      </c>
      <c r="B1357" s="74" t="s">
        <v>8</v>
      </c>
      <c r="C1357" s="74">
        <v>4418</v>
      </c>
      <c r="D1357" s="76" t="s">
        <v>2746</v>
      </c>
      <c r="E1357" s="74" t="s">
        <v>5174</v>
      </c>
      <c r="F1357" s="74">
        <v>84336</v>
      </c>
      <c r="G1357" s="77" t="s">
        <v>2747</v>
      </c>
      <c r="H1357" s="74" t="s">
        <v>5176</v>
      </c>
      <c r="I1357" s="75">
        <v>0</v>
      </c>
      <c r="J1357" s="74"/>
      <c r="K1357" s="74"/>
      <c r="L1357" s="74"/>
      <c r="M1357" s="74"/>
      <c r="N1357" s="74"/>
      <c r="O1357" s="74"/>
      <c r="P1357" s="74"/>
      <c r="Q1357" s="74"/>
      <c r="R1357" s="74"/>
    </row>
    <row r="1358" spans="1:18" s="55" customFormat="1" ht="14.5" x14ac:dyDescent="0.35">
      <c r="A1358" s="74" t="s">
        <v>5553</v>
      </c>
      <c r="B1358" s="74" t="s">
        <v>6</v>
      </c>
      <c r="C1358" s="74">
        <v>4235</v>
      </c>
      <c r="D1358" s="76" t="s">
        <v>3579</v>
      </c>
      <c r="E1358" s="74" t="s">
        <v>3507</v>
      </c>
      <c r="F1358" s="74">
        <v>4946</v>
      </c>
      <c r="G1358" s="77" t="s">
        <v>3611</v>
      </c>
      <c r="H1358" s="74" t="s">
        <v>4232</v>
      </c>
      <c r="I1358" s="75">
        <v>0.83457526080476874</v>
      </c>
      <c r="J1358" s="74" t="s">
        <v>3611</v>
      </c>
      <c r="K1358" s="74" t="s">
        <v>1657</v>
      </c>
      <c r="L1358" s="74" t="s">
        <v>10143</v>
      </c>
      <c r="M1358" s="74" t="s">
        <v>10144</v>
      </c>
      <c r="N1358" s="74" t="s">
        <v>8582</v>
      </c>
      <c r="O1358" s="74" t="s">
        <v>1327</v>
      </c>
      <c r="P1358" s="74" t="s">
        <v>8738</v>
      </c>
      <c r="Q1358" s="74" t="s">
        <v>8699</v>
      </c>
      <c r="R1358" s="74" t="s">
        <v>10701</v>
      </c>
    </row>
    <row r="1359" spans="1:18" s="55" customFormat="1" ht="14.5" x14ac:dyDescent="0.35">
      <c r="A1359" s="74" t="s">
        <v>5399</v>
      </c>
      <c r="B1359" s="74" t="s">
        <v>0</v>
      </c>
      <c r="C1359" s="74">
        <v>80150</v>
      </c>
      <c r="D1359" s="76" t="s">
        <v>1771</v>
      </c>
      <c r="E1359" s="74" t="s">
        <v>3452</v>
      </c>
      <c r="F1359" s="74">
        <v>80151</v>
      </c>
      <c r="G1359" s="77" t="s">
        <v>1772</v>
      </c>
      <c r="H1359" s="74" t="s">
        <v>3452</v>
      </c>
      <c r="I1359" s="75">
        <v>0.70341207349081292</v>
      </c>
      <c r="J1359" s="74"/>
      <c r="K1359" s="74"/>
      <c r="L1359" s="74"/>
      <c r="M1359" s="74"/>
      <c r="N1359" s="74"/>
      <c r="O1359" s="74"/>
      <c r="P1359" s="74"/>
      <c r="Q1359" s="74"/>
      <c r="R1359" s="74"/>
    </row>
    <row r="1360" spans="1:18" s="55" customFormat="1" ht="14.5" x14ac:dyDescent="0.35">
      <c r="A1360" s="74" t="s">
        <v>5484</v>
      </c>
      <c r="B1360" s="74" t="s">
        <v>2</v>
      </c>
      <c r="C1360" s="74">
        <v>9692</v>
      </c>
      <c r="D1360" s="76" t="s">
        <v>1904</v>
      </c>
      <c r="E1360" s="74" t="s">
        <v>3453</v>
      </c>
      <c r="F1360" s="74">
        <v>80414</v>
      </c>
      <c r="G1360" s="77" t="s">
        <v>1905</v>
      </c>
      <c r="H1360" s="74" t="s">
        <v>3453</v>
      </c>
      <c r="I1360" s="75">
        <v>0</v>
      </c>
      <c r="J1360" s="74"/>
      <c r="K1360" s="74"/>
      <c r="L1360" s="74"/>
      <c r="M1360" s="74"/>
      <c r="N1360" s="74"/>
      <c r="O1360" s="74"/>
      <c r="P1360" s="74"/>
      <c r="Q1360" s="74"/>
      <c r="R1360" s="74"/>
    </row>
    <row r="1361" spans="1:18" s="55" customFormat="1" ht="14.5" x14ac:dyDescent="0.35">
      <c r="A1361" s="74" t="s">
        <v>7043</v>
      </c>
      <c r="B1361" s="74" t="s">
        <v>6</v>
      </c>
      <c r="C1361" s="74">
        <v>4276</v>
      </c>
      <c r="D1361" s="76" t="s">
        <v>2175</v>
      </c>
      <c r="E1361" s="74" t="s">
        <v>4134</v>
      </c>
      <c r="F1361" s="74">
        <v>91310</v>
      </c>
      <c r="G1361" s="77" t="s">
        <v>5306</v>
      </c>
      <c r="H1361" s="74" t="s">
        <v>6790</v>
      </c>
      <c r="I1361" s="75">
        <v>0.75412684622067716</v>
      </c>
      <c r="J1361" s="74" t="s">
        <v>5306</v>
      </c>
      <c r="K1361" s="74" t="s">
        <v>5356</v>
      </c>
      <c r="L1361" s="74" t="s">
        <v>10145</v>
      </c>
      <c r="M1361" s="74" t="s">
        <v>10146</v>
      </c>
      <c r="N1361" s="74" t="s">
        <v>5357</v>
      </c>
      <c r="O1361" s="74" t="s">
        <v>5358</v>
      </c>
      <c r="P1361" s="74" t="s">
        <v>8734</v>
      </c>
      <c r="Q1361" s="74" t="s">
        <v>8699</v>
      </c>
      <c r="R1361" s="74" t="s">
        <v>11209</v>
      </c>
    </row>
    <row r="1362" spans="1:18" s="55" customFormat="1" ht="14.5" x14ac:dyDescent="0.35">
      <c r="A1362" s="74" t="s">
        <v>6699</v>
      </c>
      <c r="B1362" s="74" t="s">
        <v>12</v>
      </c>
      <c r="C1362" s="74">
        <v>4499</v>
      </c>
      <c r="D1362" s="76" t="s">
        <v>1231</v>
      </c>
      <c r="E1362" s="74" t="s">
        <v>5066</v>
      </c>
      <c r="F1362" s="74">
        <v>85840</v>
      </c>
      <c r="G1362" s="77" t="s">
        <v>1247</v>
      </c>
      <c r="H1362" s="74" t="s">
        <v>4921</v>
      </c>
      <c r="I1362" s="75">
        <v>0.54299754299754288</v>
      </c>
      <c r="J1362" s="74"/>
      <c r="K1362" s="74"/>
      <c r="L1362" s="74"/>
      <c r="M1362" s="74"/>
      <c r="N1362" s="74"/>
      <c r="O1362" s="74"/>
      <c r="P1362" s="74"/>
      <c r="Q1362" s="74"/>
      <c r="R1362" s="74"/>
    </row>
    <row r="1363" spans="1:18" s="55" customFormat="1" ht="14.5" x14ac:dyDescent="0.35">
      <c r="A1363" s="74" t="s">
        <v>6708</v>
      </c>
      <c r="B1363" s="74" t="s">
        <v>12</v>
      </c>
      <c r="C1363" s="74">
        <v>4501</v>
      </c>
      <c r="D1363" s="76" t="s">
        <v>1254</v>
      </c>
      <c r="E1363" s="74" t="s">
        <v>4936</v>
      </c>
      <c r="F1363" s="74">
        <v>6173</v>
      </c>
      <c r="G1363" s="77" t="s">
        <v>1258</v>
      </c>
      <c r="H1363" s="74" t="s">
        <v>4944</v>
      </c>
      <c r="I1363" s="75">
        <v>0.74664429530201293</v>
      </c>
      <c r="J1363" s="74"/>
      <c r="K1363" s="74"/>
      <c r="L1363" s="74"/>
      <c r="M1363" s="74"/>
      <c r="N1363" s="74"/>
      <c r="O1363" s="74"/>
      <c r="P1363" s="74"/>
      <c r="Q1363" s="74"/>
      <c r="R1363" s="74"/>
    </row>
    <row r="1364" spans="1:18" s="55" customFormat="1" ht="14.5" x14ac:dyDescent="0.35">
      <c r="A1364" s="74" t="s">
        <v>5541</v>
      </c>
      <c r="B1364" s="74" t="s">
        <v>6</v>
      </c>
      <c r="C1364" s="74">
        <v>4235</v>
      </c>
      <c r="D1364" s="76" t="s">
        <v>3579</v>
      </c>
      <c r="E1364" s="74" t="s">
        <v>3507</v>
      </c>
      <c r="F1364" s="74">
        <v>4933</v>
      </c>
      <c r="G1364" s="77" t="s">
        <v>3599</v>
      </c>
      <c r="H1364" s="74" t="s">
        <v>4233</v>
      </c>
      <c r="I1364" s="75">
        <v>0.84999999999999909</v>
      </c>
      <c r="J1364" s="74" t="s">
        <v>3599</v>
      </c>
      <c r="K1364" s="74" t="s">
        <v>1644</v>
      </c>
      <c r="L1364" s="74" t="s">
        <v>10147</v>
      </c>
      <c r="M1364" s="74" t="s">
        <v>10148</v>
      </c>
      <c r="N1364" s="74" t="s">
        <v>8583</v>
      </c>
      <c r="O1364" s="74" t="s">
        <v>1327</v>
      </c>
      <c r="P1364" s="74" t="s">
        <v>8738</v>
      </c>
      <c r="Q1364" s="74" t="s">
        <v>8699</v>
      </c>
      <c r="R1364" s="74" t="s">
        <v>10689</v>
      </c>
    </row>
    <row r="1365" spans="1:18" s="55" customFormat="1" ht="14.5" x14ac:dyDescent="0.35">
      <c r="A1365" s="74" t="s">
        <v>6690</v>
      </c>
      <c r="B1365" s="74" t="s">
        <v>12</v>
      </c>
      <c r="C1365" s="74">
        <v>4499</v>
      </c>
      <c r="D1365" s="76" t="s">
        <v>1231</v>
      </c>
      <c r="E1365" s="74" t="s">
        <v>5066</v>
      </c>
      <c r="F1365" s="74">
        <v>6155</v>
      </c>
      <c r="G1365" s="77" t="s">
        <v>1238</v>
      </c>
      <c r="H1365" s="74" t="s">
        <v>4922</v>
      </c>
      <c r="I1365" s="75">
        <v>0.89913544668587797</v>
      </c>
      <c r="J1365" s="74"/>
      <c r="K1365" s="74"/>
      <c r="L1365" s="74"/>
      <c r="M1365" s="74"/>
      <c r="N1365" s="74"/>
      <c r="O1365" s="74"/>
      <c r="P1365" s="74"/>
      <c r="Q1365" s="74"/>
      <c r="R1365" s="74"/>
    </row>
    <row r="1366" spans="1:18" s="55" customFormat="1" ht="14.5" x14ac:dyDescent="0.35">
      <c r="A1366" s="74" t="s">
        <v>6428</v>
      </c>
      <c r="B1366" s="74" t="s">
        <v>8</v>
      </c>
      <c r="C1366" s="74">
        <v>4403</v>
      </c>
      <c r="D1366" s="76" t="s">
        <v>2562</v>
      </c>
      <c r="E1366" s="74" t="s">
        <v>4962</v>
      </c>
      <c r="F1366" s="74">
        <v>5755</v>
      </c>
      <c r="G1366" s="77" t="s">
        <v>2634</v>
      </c>
      <c r="H1366" s="74" t="s">
        <v>3091</v>
      </c>
      <c r="I1366" s="75">
        <v>0.70114942528735558</v>
      </c>
      <c r="J1366" s="74"/>
      <c r="K1366" s="74"/>
      <c r="L1366" s="74"/>
      <c r="M1366" s="74"/>
      <c r="N1366" s="74"/>
      <c r="O1366" s="74"/>
      <c r="P1366" s="74"/>
      <c r="Q1366" s="74"/>
      <c r="R1366" s="74"/>
    </row>
    <row r="1367" spans="1:18" s="55" customFormat="1" ht="14.5" x14ac:dyDescent="0.35">
      <c r="A1367" s="74" t="s">
        <v>5400</v>
      </c>
      <c r="B1367" s="74" t="s">
        <v>0</v>
      </c>
      <c r="C1367" s="74">
        <v>8477</v>
      </c>
      <c r="D1367" s="76" t="s">
        <v>1773</v>
      </c>
      <c r="E1367" s="74" t="s">
        <v>7561</v>
      </c>
      <c r="F1367" s="74">
        <v>78994</v>
      </c>
      <c r="G1367" s="77" t="s">
        <v>1774</v>
      </c>
      <c r="H1367" s="74" t="s">
        <v>5102</v>
      </c>
      <c r="I1367" s="75">
        <v>0</v>
      </c>
      <c r="J1367" s="74"/>
      <c r="K1367" s="74"/>
      <c r="L1367" s="74"/>
      <c r="M1367" s="74"/>
      <c r="N1367" s="74"/>
      <c r="O1367" s="74"/>
      <c r="P1367" s="74"/>
      <c r="Q1367" s="74"/>
      <c r="R1367" s="74"/>
    </row>
    <row r="1368" spans="1:18" s="55" customFormat="1" ht="14.5" x14ac:dyDescent="0.35">
      <c r="A1368" s="74" t="s">
        <v>5392</v>
      </c>
      <c r="B1368" s="74" t="s">
        <v>0</v>
      </c>
      <c r="C1368" s="74">
        <v>4159</v>
      </c>
      <c r="D1368" s="76" t="s">
        <v>1757</v>
      </c>
      <c r="E1368" s="74" t="s">
        <v>3417</v>
      </c>
      <c r="F1368" s="74">
        <v>4739</v>
      </c>
      <c r="G1368" s="77" t="s">
        <v>1759</v>
      </c>
      <c r="H1368" s="74" t="s">
        <v>3420</v>
      </c>
      <c r="I1368" s="75">
        <v>0</v>
      </c>
      <c r="J1368" s="74" t="s">
        <v>1759</v>
      </c>
      <c r="K1368" s="74" t="s">
        <v>1368</v>
      </c>
      <c r="L1368" s="74" t="s">
        <v>1369</v>
      </c>
      <c r="M1368" s="74" t="s">
        <v>10554</v>
      </c>
      <c r="N1368" s="74" t="s">
        <v>1327</v>
      </c>
      <c r="O1368" s="74" t="s">
        <v>1327</v>
      </c>
      <c r="P1368" s="74" t="s">
        <v>8804</v>
      </c>
      <c r="Q1368" s="74" t="s">
        <v>8699</v>
      </c>
      <c r="R1368" s="74" t="s">
        <v>10576</v>
      </c>
    </row>
    <row r="1369" spans="1:18" s="55" customFormat="1" ht="14.5" x14ac:dyDescent="0.35">
      <c r="A1369" s="74" t="s">
        <v>7044</v>
      </c>
      <c r="B1369" s="74" t="s">
        <v>0</v>
      </c>
      <c r="C1369" s="74">
        <v>4155</v>
      </c>
      <c r="D1369" s="76" t="s">
        <v>1737</v>
      </c>
      <c r="E1369" s="74" t="s">
        <v>5103</v>
      </c>
      <c r="F1369" s="74">
        <v>4719</v>
      </c>
      <c r="G1369" s="77" t="s">
        <v>1738</v>
      </c>
      <c r="H1369" s="74" t="s">
        <v>6803</v>
      </c>
      <c r="I1369" s="75">
        <v>0.50912408759124028</v>
      </c>
      <c r="J1369" s="74" t="s">
        <v>1738</v>
      </c>
      <c r="K1369" s="74" t="s">
        <v>5359</v>
      </c>
      <c r="L1369" s="74" t="s">
        <v>1341</v>
      </c>
      <c r="M1369" s="74" t="s">
        <v>10149</v>
      </c>
      <c r="N1369" s="74" t="s">
        <v>1327</v>
      </c>
      <c r="O1369" s="74" t="s">
        <v>1327</v>
      </c>
      <c r="P1369" s="74" t="s">
        <v>8762</v>
      </c>
      <c r="Q1369" s="74" t="s">
        <v>8699</v>
      </c>
      <c r="R1369" s="74" t="s">
        <v>10570</v>
      </c>
    </row>
    <row r="1370" spans="1:18" s="55" customFormat="1" ht="14.5" x14ac:dyDescent="0.35">
      <c r="A1370" s="74" t="s">
        <v>5378</v>
      </c>
      <c r="B1370" s="74" t="s">
        <v>0</v>
      </c>
      <c r="C1370" s="74">
        <v>4155</v>
      </c>
      <c r="D1370" s="76" t="s">
        <v>1737</v>
      </c>
      <c r="E1370" s="74" t="s">
        <v>5103</v>
      </c>
      <c r="F1370" s="74">
        <v>4721</v>
      </c>
      <c r="G1370" s="77" t="s">
        <v>1740</v>
      </c>
      <c r="H1370" s="74" t="s">
        <v>5104</v>
      </c>
      <c r="I1370" s="75">
        <v>0.37777777777777766</v>
      </c>
      <c r="J1370" s="74" t="s">
        <v>1740</v>
      </c>
      <c r="K1370" s="74" t="s">
        <v>1340</v>
      </c>
      <c r="L1370" s="74" t="s">
        <v>1341</v>
      </c>
      <c r="M1370" s="74" t="s">
        <v>10149</v>
      </c>
      <c r="N1370" s="74" t="s">
        <v>1327</v>
      </c>
      <c r="O1370" s="74" t="s">
        <v>1327</v>
      </c>
      <c r="P1370" s="74" t="s">
        <v>8762</v>
      </c>
      <c r="Q1370" s="74" t="s">
        <v>8699</v>
      </c>
      <c r="R1370" s="74" t="s">
        <v>10570</v>
      </c>
    </row>
    <row r="1371" spans="1:18" s="55" customFormat="1" ht="14.5" x14ac:dyDescent="0.35">
      <c r="A1371" s="74" t="s">
        <v>5377</v>
      </c>
      <c r="B1371" s="74" t="s">
        <v>0</v>
      </c>
      <c r="C1371" s="74">
        <v>4155</v>
      </c>
      <c r="D1371" s="76" t="s">
        <v>1737</v>
      </c>
      <c r="E1371" s="74" t="s">
        <v>5103</v>
      </c>
      <c r="F1371" s="74">
        <v>4720</v>
      </c>
      <c r="G1371" s="77" t="s">
        <v>1739</v>
      </c>
      <c r="H1371" s="74" t="s">
        <v>5105</v>
      </c>
      <c r="I1371" s="75">
        <v>0.54822335025380597</v>
      </c>
      <c r="J1371" s="74" t="s">
        <v>1739</v>
      </c>
      <c r="K1371" s="74" t="s">
        <v>1339</v>
      </c>
      <c r="L1371" s="74" t="s">
        <v>1341</v>
      </c>
      <c r="M1371" s="74" t="s">
        <v>10149</v>
      </c>
      <c r="N1371" s="74" t="s">
        <v>1327</v>
      </c>
      <c r="O1371" s="74" t="s">
        <v>1327</v>
      </c>
      <c r="P1371" s="74" t="s">
        <v>8762</v>
      </c>
      <c r="Q1371" s="74" t="s">
        <v>8699</v>
      </c>
      <c r="R1371" s="74" t="s">
        <v>10570</v>
      </c>
    </row>
    <row r="1372" spans="1:18" s="55" customFormat="1" ht="14.5" x14ac:dyDescent="0.35">
      <c r="A1372" s="74" t="s">
        <v>5875</v>
      </c>
      <c r="B1372" s="74" t="s">
        <v>6</v>
      </c>
      <c r="C1372" s="74">
        <v>4258</v>
      </c>
      <c r="D1372" s="76" t="s">
        <v>3962</v>
      </c>
      <c r="E1372" s="74" t="s">
        <v>3158</v>
      </c>
      <c r="F1372" s="74">
        <v>5227</v>
      </c>
      <c r="G1372" s="77" t="s">
        <v>3976</v>
      </c>
      <c r="H1372" s="74" t="s">
        <v>3176</v>
      </c>
      <c r="I1372" s="75">
        <v>0.43625498007968122</v>
      </c>
      <c r="J1372" s="74" t="s">
        <v>3976</v>
      </c>
      <c r="K1372" s="74" t="s">
        <v>2537</v>
      </c>
      <c r="L1372" s="74" t="s">
        <v>10150</v>
      </c>
      <c r="M1372" s="74" t="s">
        <v>10151</v>
      </c>
      <c r="N1372" s="74" t="s">
        <v>2538</v>
      </c>
      <c r="O1372" s="74" t="s">
        <v>2539</v>
      </c>
      <c r="P1372" s="74" t="s">
        <v>8765</v>
      </c>
      <c r="Q1372" s="74" t="s">
        <v>8699</v>
      </c>
      <c r="R1372" s="74" t="s">
        <v>11052</v>
      </c>
    </row>
    <row r="1373" spans="1:18" s="55" customFormat="1" ht="14.5" x14ac:dyDescent="0.35">
      <c r="A1373" s="74" t="s">
        <v>7746</v>
      </c>
      <c r="B1373" s="74" t="s">
        <v>6</v>
      </c>
      <c r="C1373" s="74">
        <v>4260</v>
      </c>
      <c r="D1373" s="76" t="s">
        <v>3993</v>
      </c>
      <c r="E1373" s="74" t="s">
        <v>5031</v>
      </c>
      <c r="F1373" s="74">
        <v>5266</v>
      </c>
      <c r="G1373" s="77" t="s">
        <v>7758</v>
      </c>
      <c r="H1373" s="74" t="s">
        <v>4602</v>
      </c>
      <c r="I1373" s="75">
        <v>0</v>
      </c>
      <c r="J1373" s="74" t="s">
        <v>7758</v>
      </c>
      <c r="K1373" s="74" t="s">
        <v>966</v>
      </c>
      <c r="L1373" s="74" t="s">
        <v>967</v>
      </c>
      <c r="M1373" s="74" t="s">
        <v>10152</v>
      </c>
      <c r="N1373" s="74" t="s">
        <v>968</v>
      </c>
      <c r="O1373" s="74" t="s">
        <v>969</v>
      </c>
      <c r="P1373" s="74" t="s">
        <v>8751</v>
      </c>
      <c r="Q1373" s="74" t="s">
        <v>8699</v>
      </c>
      <c r="R1373" s="74" t="s">
        <v>11092</v>
      </c>
    </row>
    <row r="1374" spans="1:18" s="55" customFormat="1" ht="14.5" x14ac:dyDescent="0.35">
      <c r="A1374" s="74" t="s">
        <v>5757</v>
      </c>
      <c r="B1374" s="74" t="s">
        <v>6</v>
      </c>
      <c r="C1374" s="74">
        <v>4242</v>
      </c>
      <c r="D1374" s="76" t="s">
        <v>3816</v>
      </c>
      <c r="E1374" s="74" t="s">
        <v>6761</v>
      </c>
      <c r="F1374" s="74">
        <v>6013</v>
      </c>
      <c r="G1374" s="77" t="s">
        <v>3835</v>
      </c>
      <c r="H1374" s="74" t="s">
        <v>4699</v>
      </c>
      <c r="I1374" s="75">
        <v>0.73035439137133962</v>
      </c>
      <c r="J1374" s="74" t="s">
        <v>3835</v>
      </c>
      <c r="K1374" s="74" t="s">
        <v>2098</v>
      </c>
      <c r="L1374" s="74" t="s">
        <v>10153</v>
      </c>
      <c r="M1374" s="74" t="s">
        <v>10154</v>
      </c>
      <c r="N1374" s="74" t="s">
        <v>1327</v>
      </c>
      <c r="O1374" s="74" t="s">
        <v>1327</v>
      </c>
      <c r="P1374" s="74" t="s">
        <v>8709</v>
      </c>
      <c r="Q1374" s="74" t="s">
        <v>8699</v>
      </c>
      <c r="R1374" s="74" t="s">
        <v>10917</v>
      </c>
    </row>
    <row r="1375" spans="1:18" s="55" customFormat="1" ht="14.5" x14ac:dyDescent="0.35">
      <c r="A1375" s="74" t="s">
        <v>7045</v>
      </c>
      <c r="B1375" s="74" t="s">
        <v>6</v>
      </c>
      <c r="C1375" s="74">
        <v>4254</v>
      </c>
      <c r="D1375" s="76" t="s">
        <v>3877</v>
      </c>
      <c r="E1375" s="74" t="s">
        <v>5110</v>
      </c>
      <c r="F1375" s="74">
        <v>5192</v>
      </c>
      <c r="G1375" s="77" t="s">
        <v>5307</v>
      </c>
      <c r="H1375" s="74" t="s">
        <v>6804</v>
      </c>
      <c r="I1375" s="75">
        <v>0.8187830687830685</v>
      </c>
      <c r="J1375" s="74" t="s">
        <v>5307</v>
      </c>
      <c r="K1375" s="74" t="s">
        <v>835</v>
      </c>
      <c r="L1375" s="74" t="s">
        <v>10155</v>
      </c>
      <c r="M1375" s="74" t="s">
        <v>10156</v>
      </c>
      <c r="N1375" s="74" t="s">
        <v>5360</v>
      </c>
      <c r="O1375" s="74" t="s">
        <v>5361</v>
      </c>
      <c r="P1375" s="74" t="s">
        <v>8769</v>
      </c>
      <c r="Q1375" s="74" t="s">
        <v>8699</v>
      </c>
      <c r="R1375" s="74" t="s">
        <v>10962</v>
      </c>
    </row>
    <row r="1376" spans="1:18" s="55" customFormat="1" ht="14.5" x14ac:dyDescent="0.35">
      <c r="A1376" s="74" t="s">
        <v>5509</v>
      </c>
      <c r="B1376" s="74" t="s">
        <v>4</v>
      </c>
      <c r="C1376" s="74">
        <v>4218</v>
      </c>
      <c r="D1376" s="76" t="s">
        <v>1948</v>
      </c>
      <c r="E1376" s="74" t="s">
        <v>5112</v>
      </c>
      <c r="F1376" s="74">
        <v>79780</v>
      </c>
      <c r="G1376" s="77" t="s">
        <v>1952</v>
      </c>
      <c r="H1376" s="74" t="s">
        <v>5115</v>
      </c>
      <c r="I1376" s="75">
        <v>0.58346333853354038</v>
      </c>
      <c r="J1376" s="74" t="s">
        <v>1952</v>
      </c>
      <c r="K1376" s="74" t="s">
        <v>3241</v>
      </c>
      <c r="L1376" s="74" t="s">
        <v>10157</v>
      </c>
      <c r="M1376" s="74" t="s">
        <v>10158</v>
      </c>
      <c r="N1376" s="74" t="s">
        <v>3242</v>
      </c>
      <c r="O1376" s="74" t="s">
        <v>3243</v>
      </c>
      <c r="P1376" s="74" t="s">
        <v>8756</v>
      </c>
      <c r="Q1376" s="74" t="s">
        <v>8699</v>
      </c>
      <c r="R1376" s="74" t="s">
        <v>10656</v>
      </c>
    </row>
    <row r="1377" spans="1:18" s="55" customFormat="1" ht="14.5" x14ac:dyDescent="0.35">
      <c r="A1377" s="74" t="s">
        <v>5575</v>
      </c>
      <c r="B1377" s="74" t="s">
        <v>6</v>
      </c>
      <c r="C1377" s="74">
        <v>4235</v>
      </c>
      <c r="D1377" s="76" t="s">
        <v>3579</v>
      </c>
      <c r="E1377" s="74" t="s">
        <v>3507</v>
      </c>
      <c r="F1377" s="74">
        <v>4965</v>
      </c>
      <c r="G1377" s="77" t="s">
        <v>3633</v>
      </c>
      <c r="H1377" s="74" t="s">
        <v>4234</v>
      </c>
      <c r="I1377" s="75">
        <v>0.74336283185840601</v>
      </c>
      <c r="J1377" s="74"/>
      <c r="K1377" s="74"/>
      <c r="L1377" s="74"/>
      <c r="M1377" s="74"/>
      <c r="N1377" s="74"/>
      <c r="O1377" s="74"/>
      <c r="P1377" s="74"/>
      <c r="Q1377" s="74"/>
      <c r="R1377" s="74"/>
    </row>
    <row r="1378" spans="1:18" s="55" customFormat="1" ht="14.5" x14ac:dyDescent="0.35">
      <c r="A1378" s="74" t="s">
        <v>6431</v>
      </c>
      <c r="B1378" s="74" t="s">
        <v>8</v>
      </c>
      <c r="C1378" s="74">
        <v>4403</v>
      </c>
      <c r="D1378" s="76" t="s">
        <v>2562</v>
      </c>
      <c r="E1378" s="74" t="s">
        <v>4962</v>
      </c>
      <c r="F1378" s="74">
        <v>5761</v>
      </c>
      <c r="G1378" s="77" t="s">
        <v>2640</v>
      </c>
      <c r="H1378" s="74" t="s">
        <v>3092</v>
      </c>
      <c r="I1378" s="75">
        <v>0.2037228541882104</v>
      </c>
      <c r="J1378" s="74"/>
      <c r="K1378" s="74"/>
      <c r="L1378" s="74"/>
      <c r="M1378" s="74"/>
      <c r="N1378" s="74"/>
      <c r="O1378" s="74"/>
      <c r="P1378" s="74"/>
      <c r="Q1378" s="74"/>
      <c r="R1378" s="74"/>
    </row>
    <row r="1379" spans="1:18" s="55" customFormat="1" ht="14.5" x14ac:dyDescent="0.35">
      <c r="A1379" s="74" t="s">
        <v>6223</v>
      </c>
      <c r="B1379" s="74" t="s">
        <v>6</v>
      </c>
      <c r="C1379" s="74">
        <v>4340</v>
      </c>
      <c r="D1379" s="76" t="s">
        <v>2477</v>
      </c>
      <c r="E1379" s="74" t="s">
        <v>1710</v>
      </c>
      <c r="F1379" s="74">
        <v>5515</v>
      </c>
      <c r="G1379" s="77" t="s">
        <v>2478</v>
      </c>
      <c r="H1379" s="74" t="s">
        <v>3223</v>
      </c>
      <c r="I1379" s="75">
        <v>0.88726207906295662</v>
      </c>
      <c r="J1379" s="74" t="s">
        <v>2478</v>
      </c>
      <c r="K1379" s="74" t="s">
        <v>236</v>
      </c>
      <c r="L1379" s="74" t="s">
        <v>10052</v>
      </c>
      <c r="M1379" s="74" t="s">
        <v>10053</v>
      </c>
      <c r="N1379" s="74" t="s">
        <v>234</v>
      </c>
      <c r="O1379" s="74" t="s">
        <v>235</v>
      </c>
      <c r="P1379" s="74" t="s">
        <v>8751</v>
      </c>
      <c r="Q1379" s="74" t="s">
        <v>8699</v>
      </c>
      <c r="R1379" s="74" t="s">
        <v>11401</v>
      </c>
    </row>
    <row r="1380" spans="1:18" s="55" customFormat="1" ht="14.5" x14ac:dyDescent="0.35">
      <c r="A1380" s="74" t="s">
        <v>6611</v>
      </c>
      <c r="B1380" s="74" t="s">
        <v>9</v>
      </c>
      <c r="C1380" s="74">
        <v>4449</v>
      </c>
      <c r="D1380" s="76" t="s">
        <v>1110</v>
      </c>
      <c r="E1380" s="74" t="s">
        <v>5106</v>
      </c>
      <c r="F1380" s="74">
        <v>5943</v>
      </c>
      <c r="G1380" s="77" t="s">
        <v>1111</v>
      </c>
      <c r="H1380" s="74" t="s">
        <v>5107</v>
      </c>
      <c r="I1380" s="75">
        <v>0</v>
      </c>
      <c r="J1380" s="74"/>
      <c r="K1380" s="74"/>
      <c r="L1380" s="74"/>
      <c r="M1380" s="74"/>
      <c r="N1380" s="74"/>
      <c r="O1380" s="74"/>
      <c r="P1380" s="74"/>
      <c r="Q1380" s="74"/>
      <c r="R1380" s="74"/>
    </row>
    <row r="1381" spans="1:18" s="55" customFormat="1" ht="14.5" x14ac:dyDescent="0.35">
      <c r="A1381" s="74" t="s">
        <v>6612</v>
      </c>
      <c r="B1381" s="74" t="s">
        <v>9</v>
      </c>
      <c r="C1381" s="74">
        <v>4449</v>
      </c>
      <c r="D1381" s="76" t="s">
        <v>1110</v>
      </c>
      <c r="E1381" s="74" t="s">
        <v>5106</v>
      </c>
      <c r="F1381" s="74">
        <v>5944</v>
      </c>
      <c r="G1381" s="77" t="s">
        <v>1112</v>
      </c>
      <c r="H1381" s="74" t="s">
        <v>5108</v>
      </c>
      <c r="I1381" s="75">
        <v>0</v>
      </c>
      <c r="J1381" s="74"/>
      <c r="K1381" s="74"/>
      <c r="L1381" s="74"/>
      <c r="M1381" s="74"/>
      <c r="N1381" s="74"/>
      <c r="O1381" s="74"/>
      <c r="P1381" s="74"/>
      <c r="Q1381" s="74"/>
      <c r="R1381" s="74"/>
    </row>
    <row r="1382" spans="1:18" s="55" customFormat="1" ht="14.5" x14ac:dyDescent="0.35">
      <c r="A1382" s="74" t="s">
        <v>6683</v>
      </c>
      <c r="B1382" s="74" t="s">
        <v>11</v>
      </c>
      <c r="C1382" s="74">
        <v>4466</v>
      </c>
      <c r="D1382" s="76" t="s">
        <v>1168</v>
      </c>
      <c r="E1382" s="74" t="s">
        <v>3405</v>
      </c>
      <c r="F1382" s="74">
        <v>80184</v>
      </c>
      <c r="G1382" s="77" t="s">
        <v>1230</v>
      </c>
      <c r="H1382" s="74" t="s">
        <v>3409</v>
      </c>
      <c r="I1382" s="75">
        <v>0.27659574468085019</v>
      </c>
      <c r="J1382" s="74"/>
      <c r="K1382" s="74"/>
      <c r="L1382" s="74"/>
      <c r="M1382" s="74"/>
      <c r="N1382" s="74"/>
      <c r="O1382" s="74"/>
      <c r="P1382" s="74"/>
      <c r="Q1382" s="74"/>
      <c r="R1382" s="74"/>
    </row>
    <row r="1383" spans="1:18" s="55" customFormat="1" ht="14.5" x14ac:dyDescent="0.35">
      <c r="A1383" s="74" t="s">
        <v>6644</v>
      </c>
      <c r="B1383" s="74" t="s">
        <v>10</v>
      </c>
      <c r="C1383" s="74">
        <v>80467</v>
      </c>
      <c r="D1383" s="76" t="s">
        <v>1164</v>
      </c>
      <c r="E1383" s="74" t="s">
        <v>5109</v>
      </c>
      <c r="F1383" s="74">
        <v>80468</v>
      </c>
      <c r="G1383" s="77" t="s">
        <v>1165</v>
      </c>
      <c r="H1383" s="74" t="s">
        <v>5109</v>
      </c>
      <c r="I1383" s="75">
        <v>0.97790055248618712</v>
      </c>
      <c r="J1383" s="74"/>
      <c r="K1383" s="74"/>
      <c r="L1383" s="74"/>
      <c r="M1383" s="74"/>
      <c r="N1383" s="74"/>
      <c r="O1383" s="74"/>
      <c r="P1383" s="74"/>
      <c r="Q1383" s="74"/>
      <c r="R1383" s="74"/>
    </row>
    <row r="1384" spans="1:18" s="55" customFormat="1" ht="14.5" x14ac:dyDescent="0.35">
      <c r="A1384" s="74" t="s">
        <v>8179</v>
      </c>
      <c r="B1384" s="74" t="s">
        <v>9</v>
      </c>
      <c r="C1384" s="74">
        <v>4441</v>
      </c>
      <c r="D1384" s="76" t="s">
        <v>1067</v>
      </c>
      <c r="E1384" s="74" t="s">
        <v>3497</v>
      </c>
      <c r="F1384" s="74">
        <v>89909</v>
      </c>
      <c r="G1384" s="77" t="s">
        <v>8180</v>
      </c>
      <c r="H1384" s="74" t="s">
        <v>4844</v>
      </c>
      <c r="I1384" s="75">
        <v>0.61579892280071757</v>
      </c>
      <c r="J1384" s="74"/>
      <c r="K1384" s="74"/>
      <c r="L1384" s="74"/>
      <c r="M1384" s="74"/>
      <c r="N1384" s="74"/>
      <c r="O1384" s="74"/>
      <c r="P1384" s="74"/>
      <c r="Q1384" s="74"/>
      <c r="R1384" s="74"/>
    </row>
    <row r="1385" spans="1:18" s="55" customFormat="1" ht="14.5" x14ac:dyDescent="0.35">
      <c r="A1385" s="74" t="s">
        <v>5510</v>
      </c>
      <c r="B1385" s="74" t="s">
        <v>4</v>
      </c>
      <c r="C1385" s="74">
        <v>4218</v>
      </c>
      <c r="D1385" s="76" t="s">
        <v>1948</v>
      </c>
      <c r="E1385" s="74" t="s">
        <v>5112</v>
      </c>
      <c r="F1385" s="74">
        <v>4884</v>
      </c>
      <c r="G1385" s="77" t="s">
        <v>1953</v>
      </c>
      <c r="H1385" s="74" t="s">
        <v>5116</v>
      </c>
      <c r="I1385" s="75">
        <v>0.37870472008781458</v>
      </c>
      <c r="J1385" s="74" t="s">
        <v>1953</v>
      </c>
      <c r="K1385" s="74" t="s">
        <v>3244</v>
      </c>
      <c r="L1385" s="74" t="s">
        <v>10161</v>
      </c>
      <c r="M1385" s="74" t="s">
        <v>10162</v>
      </c>
      <c r="N1385" s="74" t="s">
        <v>3245</v>
      </c>
      <c r="O1385" s="74" t="s">
        <v>3246</v>
      </c>
      <c r="P1385" s="74" t="s">
        <v>8756</v>
      </c>
      <c r="Q1385" s="74" t="s">
        <v>8699</v>
      </c>
      <c r="R1385" s="74" t="s">
        <v>10657</v>
      </c>
    </row>
    <row r="1386" spans="1:18" s="55" customFormat="1" ht="14.5" x14ac:dyDescent="0.35">
      <c r="A1386" s="74" t="s">
        <v>11529</v>
      </c>
      <c r="B1386" s="74" t="s">
        <v>8</v>
      </c>
      <c r="C1386" s="74">
        <v>4403</v>
      </c>
      <c r="D1386" s="76" t="s">
        <v>2562</v>
      </c>
      <c r="E1386" s="74" t="s">
        <v>4962</v>
      </c>
      <c r="F1386" s="74">
        <v>5746</v>
      </c>
      <c r="G1386" s="77" t="s">
        <v>2628</v>
      </c>
      <c r="H1386" s="74" t="s">
        <v>10552</v>
      </c>
      <c r="I1386" s="75">
        <v>0.82666666666666588</v>
      </c>
      <c r="J1386" s="74"/>
      <c r="K1386" s="74"/>
      <c r="L1386" s="74"/>
      <c r="M1386" s="74"/>
      <c r="N1386" s="74"/>
      <c r="O1386" s="74"/>
      <c r="P1386" s="74"/>
      <c r="Q1386" s="74"/>
      <c r="R1386" s="74"/>
    </row>
    <row r="1387" spans="1:18" s="55" customFormat="1" ht="14.5" x14ac:dyDescent="0.35">
      <c r="A1387" s="74" t="s">
        <v>5508</v>
      </c>
      <c r="B1387" s="74" t="s">
        <v>4</v>
      </c>
      <c r="C1387" s="74">
        <v>4218</v>
      </c>
      <c r="D1387" s="76" t="s">
        <v>1948</v>
      </c>
      <c r="E1387" s="74" t="s">
        <v>5112</v>
      </c>
      <c r="F1387" s="74">
        <v>4883</v>
      </c>
      <c r="G1387" s="77" t="s">
        <v>1951</v>
      </c>
      <c r="H1387" s="74" t="s">
        <v>5117</v>
      </c>
      <c r="I1387" s="75">
        <v>0.56306306306306231</v>
      </c>
      <c r="J1387" s="74" t="s">
        <v>1951</v>
      </c>
      <c r="K1387" s="74" t="s">
        <v>3238</v>
      </c>
      <c r="L1387" s="74" t="s">
        <v>10163</v>
      </c>
      <c r="M1387" s="74" t="s">
        <v>10164</v>
      </c>
      <c r="N1387" s="74" t="s">
        <v>3239</v>
      </c>
      <c r="O1387" s="74" t="s">
        <v>3240</v>
      </c>
      <c r="P1387" s="74" t="s">
        <v>8756</v>
      </c>
      <c r="Q1387" s="74" t="s">
        <v>8699</v>
      </c>
      <c r="R1387" s="74" t="s">
        <v>10655</v>
      </c>
    </row>
    <row r="1388" spans="1:18" s="55" customFormat="1" ht="14.5" x14ac:dyDescent="0.35">
      <c r="A1388" s="74" t="s">
        <v>6219</v>
      </c>
      <c r="B1388" s="74" t="s">
        <v>6</v>
      </c>
      <c r="C1388" s="74">
        <v>89414</v>
      </c>
      <c r="D1388" s="76" t="s">
        <v>2469</v>
      </c>
      <c r="E1388" s="74" t="s">
        <v>7562</v>
      </c>
      <c r="F1388" s="74">
        <v>89415</v>
      </c>
      <c r="G1388" s="77" t="s">
        <v>2470</v>
      </c>
      <c r="H1388" s="74" t="s">
        <v>3319</v>
      </c>
      <c r="I1388" s="75">
        <v>0</v>
      </c>
      <c r="J1388" s="74" t="s">
        <v>2470</v>
      </c>
      <c r="K1388" s="74" t="s">
        <v>221</v>
      </c>
      <c r="L1388" s="74" t="s">
        <v>10165</v>
      </c>
      <c r="M1388" s="74" t="s">
        <v>10166</v>
      </c>
      <c r="N1388" s="74" t="s">
        <v>219</v>
      </c>
      <c r="O1388" s="74" t="s">
        <v>220</v>
      </c>
      <c r="P1388" s="74" t="s">
        <v>8751</v>
      </c>
      <c r="Q1388" s="74" t="s">
        <v>8699</v>
      </c>
      <c r="R1388" s="74" t="s">
        <v>11397</v>
      </c>
    </row>
    <row r="1389" spans="1:18" s="55" customFormat="1" ht="14.5" x14ac:dyDescent="0.35">
      <c r="A1389" s="74" t="s">
        <v>6598</v>
      </c>
      <c r="B1389" s="74" t="s">
        <v>9</v>
      </c>
      <c r="C1389" s="74">
        <v>4446</v>
      </c>
      <c r="D1389" s="76" t="s">
        <v>1091</v>
      </c>
      <c r="E1389" s="74" t="s">
        <v>2966</v>
      </c>
      <c r="F1389" s="74">
        <v>5933</v>
      </c>
      <c r="G1389" s="77" t="s">
        <v>1095</v>
      </c>
      <c r="H1389" s="74" t="s">
        <v>2977</v>
      </c>
      <c r="I1389" s="75">
        <v>0</v>
      </c>
      <c r="J1389" s="74"/>
      <c r="K1389" s="74"/>
      <c r="L1389" s="74"/>
      <c r="M1389" s="74"/>
      <c r="N1389" s="74"/>
      <c r="O1389" s="74"/>
      <c r="P1389" s="74"/>
      <c r="Q1389" s="74"/>
      <c r="R1389" s="74"/>
    </row>
    <row r="1390" spans="1:18" s="55" customFormat="1" ht="14.5" x14ac:dyDescent="0.35">
      <c r="A1390" s="74" t="s">
        <v>5698</v>
      </c>
      <c r="B1390" s="74" t="s">
        <v>6</v>
      </c>
      <c r="C1390" s="74">
        <v>4240</v>
      </c>
      <c r="D1390" s="76" t="s">
        <v>3741</v>
      </c>
      <c r="E1390" s="74" t="s">
        <v>5144</v>
      </c>
      <c r="F1390" s="74">
        <v>5068</v>
      </c>
      <c r="G1390" s="77" t="s">
        <v>3768</v>
      </c>
      <c r="H1390" s="74" t="s">
        <v>5160</v>
      </c>
      <c r="I1390" s="75">
        <v>0.22793553338449701</v>
      </c>
      <c r="J1390" s="74" t="s">
        <v>3768</v>
      </c>
      <c r="K1390" s="74" t="s">
        <v>1975</v>
      </c>
      <c r="L1390" s="74" t="s">
        <v>10167</v>
      </c>
      <c r="M1390" s="74" t="s">
        <v>10168</v>
      </c>
      <c r="N1390" s="74" t="s">
        <v>1327</v>
      </c>
      <c r="O1390" s="74" t="s">
        <v>1327</v>
      </c>
      <c r="P1390" s="74" t="s">
        <v>8758</v>
      </c>
      <c r="Q1390" s="74" t="s">
        <v>8699</v>
      </c>
      <c r="R1390" s="74" t="s">
        <v>10848</v>
      </c>
    </row>
    <row r="1391" spans="1:18" s="55" customFormat="1" ht="14.5" x14ac:dyDescent="0.35">
      <c r="A1391" s="74" t="s">
        <v>6517</v>
      </c>
      <c r="B1391" s="74" t="s">
        <v>8</v>
      </c>
      <c r="C1391" s="74">
        <v>4411</v>
      </c>
      <c r="D1391" s="76" t="s">
        <v>2736</v>
      </c>
      <c r="E1391" s="74" t="s">
        <v>5118</v>
      </c>
      <c r="F1391" s="74">
        <v>5843</v>
      </c>
      <c r="G1391" s="77" t="s">
        <v>2740</v>
      </c>
      <c r="H1391" s="74" t="s">
        <v>5120</v>
      </c>
      <c r="I1391" s="75">
        <v>0.36909871244635095</v>
      </c>
      <c r="J1391" s="74"/>
      <c r="K1391" s="74"/>
      <c r="L1391" s="74"/>
      <c r="M1391" s="74"/>
      <c r="N1391" s="74"/>
      <c r="O1391" s="74"/>
      <c r="P1391" s="74"/>
      <c r="Q1391" s="74"/>
      <c r="R1391" s="74"/>
    </row>
    <row r="1392" spans="1:18" s="55" customFormat="1" ht="14.5" x14ac:dyDescent="0.35">
      <c r="A1392" s="74" t="s">
        <v>6514</v>
      </c>
      <c r="B1392" s="74" t="s">
        <v>8</v>
      </c>
      <c r="C1392" s="74">
        <v>4411</v>
      </c>
      <c r="D1392" s="76" t="s">
        <v>2736</v>
      </c>
      <c r="E1392" s="74" t="s">
        <v>5118</v>
      </c>
      <c r="F1392" s="74">
        <v>5840</v>
      </c>
      <c r="G1392" s="77" t="s">
        <v>2737</v>
      </c>
      <c r="H1392" s="74" t="s">
        <v>4869</v>
      </c>
      <c r="I1392" s="75">
        <v>0.3895652173913039</v>
      </c>
      <c r="J1392" s="74"/>
      <c r="K1392" s="74"/>
      <c r="L1392" s="74"/>
      <c r="M1392" s="74"/>
      <c r="N1392" s="74"/>
      <c r="O1392" s="74"/>
      <c r="P1392" s="74"/>
      <c r="Q1392" s="74"/>
      <c r="R1392" s="74"/>
    </row>
    <row r="1393" spans="1:18" s="55" customFormat="1" ht="14.5" x14ac:dyDescent="0.35">
      <c r="A1393" s="74" t="s">
        <v>6432</v>
      </c>
      <c r="B1393" s="74" t="s">
        <v>8</v>
      </c>
      <c r="C1393" s="74">
        <v>4403</v>
      </c>
      <c r="D1393" s="76" t="s">
        <v>2562</v>
      </c>
      <c r="E1393" s="74" t="s">
        <v>4962</v>
      </c>
      <c r="F1393" s="74">
        <v>5762</v>
      </c>
      <c r="G1393" s="77" t="s">
        <v>2641</v>
      </c>
      <c r="H1393" s="74" t="s">
        <v>3093</v>
      </c>
      <c r="I1393" s="75">
        <v>0.41849278460716149</v>
      </c>
      <c r="J1393" s="74"/>
      <c r="K1393" s="74"/>
      <c r="L1393" s="74"/>
      <c r="M1393" s="74"/>
      <c r="N1393" s="74"/>
      <c r="O1393" s="74"/>
      <c r="P1393" s="74"/>
      <c r="Q1393" s="74"/>
      <c r="R1393" s="74"/>
    </row>
    <row r="1394" spans="1:18" s="55" customFormat="1" ht="14.5" x14ac:dyDescent="0.35">
      <c r="A1394" s="74" t="s">
        <v>5614</v>
      </c>
      <c r="B1394" s="74" t="s">
        <v>6</v>
      </c>
      <c r="C1394" s="74">
        <v>4237</v>
      </c>
      <c r="D1394" s="76" t="s">
        <v>3660</v>
      </c>
      <c r="E1394" s="74" t="s">
        <v>4667</v>
      </c>
      <c r="F1394" s="74">
        <v>5002</v>
      </c>
      <c r="G1394" s="77" t="s">
        <v>3674</v>
      </c>
      <c r="H1394" s="74" t="s">
        <v>2951</v>
      </c>
      <c r="I1394" s="75">
        <v>0.70979020979020802</v>
      </c>
      <c r="J1394" s="74" t="s">
        <v>3674</v>
      </c>
      <c r="K1394" s="74" t="s">
        <v>639</v>
      </c>
      <c r="L1394" s="74" t="s">
        <v>10169</v>
      </c>
      <c r="M1394" s="74" t="s">
        <v>10170</v>
      </c>
      <c r="N1394" s="74" t="s">
        <v>640</v>
      </c>
      <c r="O1394" s="74" t="s">
        <v>641</v>
      </c>
      <c r="P1394" s="74" t="s">
        <v>8723</v>
      </c>
      <c r="Q1394" s="74" t="s">
        <v>8699</v>
      </c>
      <c r="R1394" s="74" t="s">
        <v>10758</v>
      </c>
    </row>
    <row r="1395" spans="1:18" s="55" customFormat="1" ht="14.5" x14ac:dyDescent="0.35">
      <c r="A1395" s="74" t="s">
        <v>5911</v>
      </c>
      <c r="B1395" s="74" t="s">
        <v>6</v>
      </c>
      <c r="C1395" s="74">
        <v>4260</v>
      </c>
      <c r="D1395" s="76" t="s">
        <v>3993</v>
      </c>
      <c r="E1395" s="74" t="s">
        <v>5031</v>
      </c>
      <c r="F1395" s="74">
        <v>5267</v>
      </c>
      <c r="G1395" s="77" t="s">
        <v>4014</v>
      </c>
      <c r="H1395" s="74" t="s">
        <v>4603</v>
      </c>
      <c r="I1395" s="75">
        <v>0</v>
      </c>
      <c r="J1395" s="74" t="s">
        <v>4014</v>
      </c>
      <c r="K1395" s="74" t="s">
        <v>970</v>
      </c>
      <c r="L1395" s="74" t="s">
        <v>971</v>
      </c>
      <c r="M1395" s="74" t="s">
        <v>10171</v>
      </c>
      <c r="N1395" s="74" t="s">
        <v>7331</v>
      </c>
      <c r="O1395" s="74" t="s">
        <v>7332</v>
      </c>
      <c r="P1395" s="74" t="s">
        <v>8751</v>
      </c>
      <c r="Q1395" s="74" t="s">
        <v>8699</v>
      </c>
      <c r="R1395" s="74" t="s">
        <v>11093</v>
      </c>
    </row>
    <row r="1396" spans="1:18" s="55" customFormat="1" ht="14.5" x14ac:dyDescent="0.35">
      <c r="A1396" s="74" t="s">
        <v>6713</v>
      </c>
      <c r="B1396" s="74" t="s">
        <v>12</v>
      </c>
      <c r="C1396" s="74">
        <v>4501</v>
      </c>
      <c r="D1396" s="76" t="s">
        <v>1254</v>
      </c>
      <c r="E1396" s="74" t="s">
        <v>4936</v>
      </c>
      <c r="F1396" s="74">
        <v>85834</v>
      </c>
      <c r="G1396" s="77" t="s">
        <v>1263</v>
      </c>
      <c r="H1396" s="74" t="s">
        <v>4945</v>
      </c>
      <c r="I1396" s="75">
        <v>0.81020408163265201</v>
      </c>
      <c r="J1396" s="74"/>
      <c r="K1396" s="74"/>
      <c r="L1396" s="74"/>
      <c r="M1396" s="74"/>
      <c r="N1396" s="74"/>
      <c r="O1396" s="74"/>
      <c r="P1396" s="74"/>
      <c r="Q1396" s="74"/>
      <c r="R1396" s="74"/>
    </row>
    <row r="1397" spans="1:18" s="55" customFormat="1" ht="14.5" x14ac:dyDescent="0.35">
      <c r="A1397" s="74" t="s">
        <v>5544</v>
      </c>
      <c r="B1397" s="74" t="s">
        <v>6</v>
      </c>
      <c r="C1397" s="74">
        <v>4235</v>
      </c>
      <c r="D1397" s="76" t="s">
        <v>3579</v>
      </c>
      <c r="E1397" s="74" t="s">
        <v>3507</v>
      </c>
      <c r="F1397" s="74">
        <v>4936</v>
      </c>
      <c r="G1397" s="77" t="s">
        <v>3602</v>
      </c>
      <c r="H1397" s="74" t="s">
        <v>4235</v>
      </c>
      <c r="I1397" s="75">
        <v>0.73939393939393905</v>
      </c>
      <c r="J1397" s="74" t="s">
        <v>3602</v>
      </c>
      <c r="K1397" s="74" t="s">
        <v>1647</v>
      </c>
      <c r="L1397" s="74" t="s">
        <v>10172</v>
      </c>
      <c r="M1397" s="74" t="s">
        <v>10173</v>
      </c>
      <c r="N1397" s="74" t="s">
        <v>8584</v>
      </c>
      <c r="O1397" s="74" t="s">
        <v>1327</v>
      </c>
      <c r="P1397" s="74" t="s">
        <v>8738</v>
      </c>
      <c r="Q1397" s="74" t="s">
        <v>8699</v>
      </c>
      <c r="R1397" s="74" t="s">
        <v>10692</v>
      </c>
    </row>
    <row r="1398" spans="1:18" s="55" customFormat="1" ht="14.5" x14ac:dyDescent="0.35">
      <c r="A1398" s="74" t="s">
        <v>6745</v>
      </c>
      <c r="B1398" s="74" t="s">
        <v>13</v>
      </c>
      <c r="C1398" s="74">
        <v>4514</v>
      </c>
      <c r="D1398" s="76" t="s">
        <v>1312</v>
      </c>
      <c r="E1398" s="74" t="s">
        <v>4871</v>
      </c>
      <c r="F1398" s="74">
        <v>6202</v>
      </c>
      <c r="G1398" s="77" t="s">
        <v>1313</v>
      </c>
      <c r="H1398" s="74" t="s">
        <v>4872</v>
      </c>
      <c r="I1398" s="75">
        <v>0</v>
      </c>
      <c r="J1398" s="74"/>
      <c r="K1398" s="74"/>
      <c r="L1398" s="74"/>
      <c r="M1398" s="74"/>
      <c r="N1398" s="74"/>
      <c r="O1398" s="74"/>
      <c r="P1398" s="74"/>
      <c r="Q1398" s="74"/>
      <c r="R1398" s="74"/>
    </row>
    <row r="1399" spans="1:18" s="55" customFormat="1" ht="14.5" x14ac:dyDescent="0.35">
      <c r="A1399" s="74" t="s">
        <v>6746</v>
      </c>
      <c r="B1399" s="74" t="s">
        <v>13</v>
      </c>
      <c r="C1399" s="74">
        <v>4515</v>
      </c>
      <c r="D1399" s="76" t="s">
        <v>1314</v>
      </c>
      <c r="E1399" s="74" t="s">
        <v>3541</v>
      </c>
      <c r="F1399" s="74">
        <v>6203</v>
      </c>
      <c r="G1399" s="77" t="s">
        <v>1315</v>
      </c>
      <c r="H1399" s="74" t="s">
        <v>3542</v>
      </c>
      <c r="I1399" s="75">
        <v>0.80158730158729996</v>
      </c>
      <c r="J1399" s="74"/>
      <c r="K1399" s="74"/>
      <c r="L1399" s="74"/>
      <c r="M1399" s="74"/>
      <c r="N1399" s="74"/>
      <c r="O1399" s="74"/>
      <c r="P1399" s="74"/>
      <c r="Q1399" s="74"/>
      <c r="R1399" s="74"/>
    </row>
    <row r="1400" spans="1:18" s="55" customFormat="1" ht="14.5" x14ac:dyDescent="0.35">
      <c r="A1400" s="74" t="s">
        <v>7046</v>
      </c>
      <c r="B1400" s="74" t="s">
        <v>6</v>
      </c>
      <c r="C1400" s="74">
        <v>4320</v>
      </c>
      <c r="D1400" s="76" t="s">
        <v>2463</v>
      </c>
      <c r="E1400" s="74" t="s">
        <v>4873</v>
      </c>
      <c r="F1400" s="74">
        <v>90159</v>
      </c>
      <c r="G1400" s="77" t="s">
        <v>92</v>
      </c>
      <c r="H1400" s="74" t="s">
        <v>6806</v>
      </c>
      <c r="I1400" s="75">
        <v>0.21428571428571369</v>
      </c>
      <c r="J1400" s="74" t="s">
        <v>92</v>
      </c>
      <c r="K1400" s="74" t="s">
        <v>211</v>
      </c>
      <c r="L1400" s="74" t="s">
        <v>10174</v>
      </c>
      <c r="M1400" s="74" t="s">
        <v>10175</v>
      </c>
      <c r="N1400" s="74" t="s">
        <v>212</v>
      </c>
      <c r="O1400" s="74" t="s">
        <v>213</v>
      </c>
      <c r="P1400" s="74" t="s">
        <v>8758</v>
      </c>
      <c r="Q1400" s="74" t="s">
        <v>8699</v>
      </c>
      <c r="R1400" s="74" t="s">
        <v>11394</v>
      </c>
    </row>
    <row r="1401" spans="1:18" s="55" customFormat="1" ht="14.5" x14ac:dyDescent="0.35">
      <c r="A1401" s="74" t="s">
        <v>8682</v>
      </c>
      <c r="B1401" s="74" t="s">
        <v>4211</v>
      </c>
      <c r="C1401" s="74">
        <v>4320</v>
      </c>
      <c r="D1401" s="76" t="s">
        <v>2463</v>
      </c>
      <c r="E1401" s="74" t="s">
        <v>4873</v>
      </c>
      <c r="F1401" s="74">
        <v>81170</v>
      </c>
      <c r="G1401" s="77" t="s">
        <v>8431</v>
      </c>
      <c r="H1401" s="74" t="s">
        <v>4875</v>
      </c>
      <c r="I1401" s="75">
        <v>0.69518716577540074</v>
      </c>
      <c r="J1401" s="74"/>
      <c r="K1401" s="74"/>
      <c r="L1401" s="74"/>
      <c r="M1401" s="74"/>
      <c r="N1401" s="74"/>
      <c r="O1401" s="74"/>
      <c r="P1401" s="74"/>
      <c r="Q1401" s="74"/>
      <c r="R1401" s="74"/>
    </row>
    <row r="1402" spans="1:18" s="55" customFormat="1" ht="14.5" x14ac:dyDescent="0.35">
      <c r="A1402" s="74" t="s">
        <v>6216</v>
      </c>
      <c r="B1402" s="74" t="s">
        <v>6</v>
      </c>
      <c r="C1402" s="74">
        <v>4320</v>
      </c>
      <c r="D1402" s="76" t="s">
        <v>2463</v>
      </c>
      <c r="E1402" s="74" t="s">
        <v>4873</v>
      </c>
      <c r="F1402" s="74">
        <v>5489</v>
      </c>
      <c r="G1402" s="77" t="s">
        <v>2464</v>
      </c>
      <c r="H1402" s="74" t="s">
        <v>4876</v>
      </c>
      <c r="I1402" s="75">
        <v>0.45575221238937946</v>
      </c>
      <c r="J1402" s="74" t="s">
        <v>2464</v>
      </c>
      <c r="K1402" s="74" t="s">
        <v>208</v>
      </c>
      <c r="L1402" s="74" t="s">
        <v>6922</v>
      </c>
      <c r="M1402" s="74" t="s">
        <v>6921</v>
      </c>
      <c r="N1402" s="74" t="s">
        <v>209</v>
      </c>
      <c r="O1402" s="74" t="s">
        <v>210</v>
      </c>
      <c r="P1402" s="74" t="s">
        <v>8758</v>
      </c>
      <c r="Q1402" s="74" t="s">
        <v>8699</v>
      </c>
      <c r="R1402" s="74" t="s">
        <v>11395</v>
      </c>
    </row>
    <row r="1403" spans="1:18" s="55" customFormat="1" ht="14.5" x14ac:dyDescent="0.35">
      <c r="A1403" s="74" t="s">
        <v>6386</v>
      </c>
      <c r="B1403" s="74" t="s">
        <v>8</v>
      </c>
      <c r="C1403" s="74">
        <v>4403</v>
      </c>
      <c r="D1403" s="76" t="s">
        <v>2562</v>
      </c>
      <c r="E1403" s="74" t="s">
        <v>4962</v>
      </c>
      <c r="F1403" s="74">
        <v>5689</v>
      </c>
      <c r="G1403" s="77" t="s">
        <v>2589</v>
      </c>
      <c r="H1403" s="74" t="s">
        <v>3094</v>
      </c>
      <c r="I1403" s="75">
        <v>0.2913165266106435</v>
      </c>
      <c r="J1403" s="74"/>
      <c r="K1403" s="74"/>
      <c r="L1403" s="74"/>
      <c r="M1403" s="74"/>
      <c r="N1403" s="74"/>
      <c r="O1403" s="74"/>
      <c r="P1403" s="74"/>
      <c r="Q1403" s="74"/>
      <c r="R1403" s="74"/>
    </row>
    <row r="1404" spans="1:18" s="55" customFormat="1" ht="14.5" x14ac:dyDescent="0.35">
      <c r="A1404" s="74" t="s">
        <v>11507</v>
      </c>
      <c r="B1404" s="74" t="s">
        <v>3</v>
      </c>
      <c r="C1404" s="74">
        <v>4210</v>
      </c>
      <c r="D1404" s="76" t="s">
        <v>1927</v>
      </c>
      <c r="E1404" s="74" t="s">
        <v>4877</v>
      </c>
      <c r="F1404" s="74">
        <v>4863</v>
      </c>
      <c r="G1404" s="77" t="s">
        <v>8432</v>
      </c>
      <c r="H1404" s="74" t="s">
        <v>10540</v>
      </c>
      <c r="I1404" s="75">
        <v>0</v>
      </c>
      <c r="J1404" s="74" t="s">
        <v>8432</v>
      </c>
      <c r="K1404" s="74" t="s">
        <v>10176</v>
      </c>
      <c r="L1404" s="74" t="s">
        <v>10123</v>
      </c>
      <c r="M1404" s="74" t="s">
        <v>10124</v>
      </c>
      <c r="N1404" s="74" t="s">
        <v>8586</v>
      </c>
      <c r="O1404" s="74" t="s">
        <v>1327</v>
      </c>
      <c r="P1404" s="74" t="s">
        <v>8805</v>
      </c>
      <c r="Q1404" s="74" t="s">
        <v>8699</v>
      </c>
      <c r="R1404" s="74" t="s">
        <v>10646</v>
      </c>
    </row>
    <row r="1405" spans="1:18" s="55" customFormat="1" ht="14.5" x14ac:dyDescent="0.35">
      <c r="A1405" s="74" t="s">
        <v>6635</v>
      </c>
      <c r="B1405" s="74" t="s">
        <v>10</v>
      </c>
      <c r="C1405" s="74">
        <v>4458</v>
      </c>
      <c r="D1405" s="76" t="s">
        <v>1149</v>
      </c>
      <c r="E1405" s="74" t="s">
        <v>5138</v>
      </c>
      <c r="F1405" s="74">
        <v>5963</v>
      </c>
      <c r="G1405" s="77" t="s">
        <v>1150</v>
      </c>
      <c r="H1405" s="74" t="s">
        <v>5141</v>
      </c>
      <c r="I1405" s="75">
        <v>0.67936507936507806</v>
      </c>
      <c r="J1405" s="74"/>
      <c r="K1405" s="74"/>
      <c r="L1405" s="74"/>
      <c r="M1405" s="74"/>
      <c r="N1405" s="74"/>
      <c r="O1405" s="74"/>
      <c r="P1405" s="74"/>
      <c r="Q1405" s="74"/>
      <c r="R1405" s="74"/>
    </row>
    <row r="1406" spans="1:18" s="55" customFormat="1" ht="14.5" x14ac:dyDescent="0.35">
      <c r="A1406" s="74" t="s">
        <v>6729</v>
      </c>
      <c r="B1406" s="74" t="s">
        <v>12</v>
      </c>
      <c r="C1406" s="74">
        <v>4507</v>
      </c>
      <c r="D1406" s="76" t="s">
        <v>1282</v>
      </c>
      <c r="E1406" s="74" t="s">
        <v>4924</v>
      </c>
      <c r="F1406" s="74">
        <v>80409</v>
      </c>
      <c r="G1406" s="77" t="s">
        <v>1287</v>
      </c>
      <c r="H1406" s="74" t="s">
        <v>4928</v>
      </c>
      <c r="I1406" s="75">
        <v>0.82578664620107345</v>
      </c>
      <c r="J1406" s="74"/>
      <c r="K1406" s="74"/>
      <c r="L1406" s="74"/>
      <c r="M1406" s="74"/>
      <c r="N1406" s="74"/>
      <c r="O1406" s="74"/>
      <c r="P1406" s="74"/>
      <c r="Q1406" s="74"/>
      <c r="R1406" s="74"/>
    </row>
    <row r="1407" spans="1:18" s="55" customFormat="1" ht="14.5" x14ac:dyDescent="0.35">
      <c r="A1407" s="74" t="s">
        <v>6720</v>
      </c>
      <c r="B1407" s="74" t="s">
        <v>12</v>
      </c>
      <c r="C1407" s="74">
        <v>4505</v>
      </c>
      <c r="D1407" s="76" t="s">
        <v>1271</v>
      </c>
      <c r="E1407" s="74" t="s">
        <v>4806</v>
      </c>
      <c r="F1407" s="74">
        <v>6185</v>
      </c>
      <c r="G1407" s="77" t="s">
        <v>1274</v>
      </c>
      <c r="H1407" s="74" t="s">
        <v>4671</v>
      </c>
      <c r="I1407" s="75">
        <v>0.95459704880817231</v>
      </c>
      <c r="J1407" s="74"/>
      <c r="K1407" s="74"/>
      <c r="L1407" s="74"/>
      <c r="M1407" s="74"/>
      <c r="N1407" s="74"/>
      <c r="O1407" s="74"/>
      <c r="P1407" s="74"/>
      <c r="Q1407" s="74"/>
      <c r="R1407" s="74"/>
    </row>
    <row r="1408" spans="1:18" s="55" customFormat="1" ht="14.5" x14ac:dyDescent="0.35">
      <c r="A1408" s="74" t="s">
        <v>6575</v>
      </c>
      <c r="B1408" s="74" t="s">
        <v>9</v>
      </c>
      <c r="C1408" s="74">
        <v>4439</v>
      </c>
      <c r="D1408" s="76" t="s">
        <v>1059</v>
      </c>
      <c r="E1408" s="74" t="s">
        <v>3147</v>
      </c>
      <c r="F1408" s="74">
        <v>5904</v>
      </c>
      <c r="G1408" s="77" t="s">
        <v>1062</v>
      </c>
      <c r="H1408" s="74" t="s">
        <v>3150</v>
      </c>
      <c r="I1408" s="75">
        <v>0.73888888888888804</v>
      </c>
      <c r="J1408" s="74"/>
      <c r="K1408" s="74"/>
      <c r="L1408" s="74"/>
      <c r="M1408" s="74"/>
      <c r="N1408" s="74"/>
      <c r="O1408" s="74"/>
      <c r="P1408" s="74"/>
      <c r="Q1408" s="74"/>
      <c r="R1408" s="74"/>
    </row>
    <row r="1409" spans="1:18" s="55" customFormat="1" ht="14.5" x14ac:dyDescent="0.35">
      <c r="A1409" s="74" t="s">
        <v>5743</v>
      </c>
      <c r="B1409" s="74" t="s">
        <v>6</v>
      </c>
      <c r="C1409" s="74">
        <v>4242</v>
      </c>
      <c r="D1409" s="76" t="s">
        <v>3816</v>
      </c>
      <c r="E1409" s="74" t="s">
        <v>6761</v>
      </c>
      <c r="F1409" s="74">
        <v>5111</v>
      </c>
      <c r="G1409" s="77" t="s">
        <v>3818</v>
      </c>
      <c r="H1409" s="74" t="s">
        <v>4700</v>
      </c>
      <c r="I1409" s="75">
        <v>0.90551181102362133</v>
      </c>
      <c r="J1409" s="74" t="s">
        <v>3818</v>
      </c>
      <c r="K1409" s="74" t="s">
        <v>2077</v>
      </c>
      <c r="L1409" s="74" t="s">
        <v>10177</v>
      </c>
      <c r="M1409" s="74" t="s">
        <v>10178</v>
      </c>
      <c r="N1409" s="74" t="s">
        <v>1327</v>
      </c>
      <c r="O1409" s="74" t="s">
        <v>1327</v>
      </c>
      <c r="P1409" s="74" t="s">
        <v>8709</v>
      </c>
      <c r="Q1409" s="74" t="s">
        <v>8699</v>
      </c>
      <c r="R1409" s="74" t="s">
        <v>10899</v>
      </c>
    </row>
    <row r="1410" spans="1:18" s="55" customFormat="1" ht="14.5" x14ac:dyDescent="0.35">
      <c r="A1410" s="74" t="s">
        <v>6525</v>
      </c>
      <c r="B1410" s="74" t="s">
        <v>8</v>
      </c>
      <c r="C1410" s="74">
        <v>85926</v>
      </c>
      <c r="D1410" s="76" t="s">
        <v>2753</v>
      </c>
      <c r="E1410" s="74" t="s">
        <v>6807</v>
      </c>
      <c r="F1410" s="74">
        <v>85927</v>
      </c>
      <c r="G1410" s="77" t="s">
        <v>2754</v>
      </c>
      <c r="H1410" s="74" t="s">
        <v>3320</v>
      </c>
      <c r="I1410" s="75">
        <v>0.75362318840579601</v>
      </c>
      <c r="J1410" s="74"/>
      <c r="K1410" s="74"/>
      <c r="L1410" s="74"/>
      <c r="M1410" s="74"/>
      <c r="N1410" s="74"/>
      <c r="O1410" s="74"/>
      <c r="P1410" s="74"/>
      <c r="Q1410" s="74"/>
      <c r="R1410" s="74"/>
    </row>
    <row r="1411" spans="1:18" s="55" customFormat="1" ht="14.5" x14ac:dyDescent="0.35">
      <c r="A1411" s="74" t="s">
        <v>8683</v>
      </c>
      <c r="B1411" s="74" t="s">
        <v>1</v>
      </c>
      <c r="C1411" s="74">
        <v>79226</v>
      </c>
      <c r="D1411" s="76" t="s">
        <v>1803</v>
      </c>
      <c r="E1411" s="74" t="s">
        <v>3536</v>
      </c>
      <c r="F1411" s="74">
        <v>85879</v>
      </c>
      <c r="G1411" s="77" t="s">
        <v>8327</v>
      </c>
      <c r="H1411" s="74" t="s">
        <v>3540</v>
      </c>
      <c r="I1411" s="75">
        <v>0.63333333333333264</v>
      </c>
      <c r="J1411" s="74" t="s">
        <v>8327</v>
      </c>
      <c r="K1411" s="74" t="s">
        <v>8587</v>
      </c>
      <c r="L1411" s="74" t="s">
        <v>8588</v>
      </c>
      <c r="M1411" s="74" t="s">
        <v>6852</v>
      </c>
      <c r="N1411" s="74" t="s">
        <v>8589</v>
      </c>
      <c r="O1411" s="74" t="s">
        <v>8590</v>
      </c>
      <c r="P1411" s="74" t="s">
        <v>8703</v>
      </c>
      <c r="Q1411" s="74" t="s">
        <v>8699</v>
      </c>
      <c r="R1411" s="74" t="s">
        <v>10583</v>
      </c>
    </row>
    <row r="1412" spans="1:18" s="55" customFormat="1" ht="14.5" x14ac:dyDescent="0.35">
      <c r="A1412" s="74" t="s">
        <v>5423</v>
      </c>
      <c r="B1412" s="74" t="s">
        <v>1</v>
      </c>
      <c r="C1412" s="74">
        <v>4172</v>
      </c>
      <c r="D1412" s="76" t="s">
        <v>1811</v>
      </c>
      <c r="E1412" s="74" t="s">
        <v>5130</v>
      </c>
      <c r="F1412" s="74">
        <v>4760</v>
      </c>
      <c r="G1412" s="77" t="s">
        <v>1812</v>
      </c>
      <c r="H1412" s="74" t="s">
        <v>3343</v>
      </c>
      <c r="I1412" s="75">
        <v>0.70689655172413701</v>
      </c>
      <c r="J1412" s="74" t="s">
        <v>1812</v>
      </c>
      <c r="K1412" s="74" t="s">
        <v>3021</v>
      </c>
      <c r="L1412" s="74" t="s">
        <v>3048</v>
      </c>
      <c r="M1412" s="74" t="s">
        <v>10179</v>
      </c>
      <c r="N1412" s="74" t="s">
        <v>1327</v>
      </c>
      <c r="O1412" s="74" t="s">
        <v>1327</v>
      </c>
      <c r="P1412" s="74" t="s">
        <v>8806</v>
      </c>
      <c r="Q1412" s="74" t="s">
        <v>8699</v>
      </c>
      <c r="R1412" s="74" t="s">
        <v>10588</v>
      </c>
    </row>
    <row r="1413" spans="1:18" s="55" customFormat="1" ht="14.5" x14ac:dyDescent="0.35">
      <c r="A1413" s="74" t="s">
        <v>7047</v>
      </c>
      <c r="B1413" s="74" t="s">
        <v>8</v>
      </c>
      <c r="C1413" s="74">
        <v>80126</v>
      </c>
      <c r="D1413" s="76" t="s">
        <v>5209</v>
      </c>
      <c r="E1413" s="74" t="s">
        <v>8414</v>
      </c>
      <c r="F1413" s="74">
        <v>80127</v>
      </c>
      <c r="G1413" s="77" t="s">
        <v>6990</v>
      </c>
      <c r="H1413" s="74" t="s">
        <v>3343</v>
      </c>
      <c r="I1413" s="75">
        <v>0</v>
      </c>
      <c r="J1413" s="74"/>
      <c r="K1413" s="74"/>
      <c r="L1413" s="74"/>
      <c r="M1413" s="74"/>
      <c r="N1413" s="74"/>
      <c r="O1413" s="74"/>
      <c r="P1413" s="74"/>
      <c r="Q1413" s="74"/>
      <c r="R1413" s="74"/>
    </row>
    <row r="1414" spans="1:18" s="55" customFormat="1" ht="14.5" x14ac:dyDescent="0.35">
      <c r="A1414" s="74" t="s">
        <v>5702</v>
      </c>
      <c r="B1414" s="74" t="s">
        <v>6</v>
      </c>
      <c r="C1414" s="74">
        <v>4248</v>
      </c>
      <c r="D1414" s="76" t="s">
        <v>3771</v>
      </c>
      <c r="E1414" s="74" t="s">
        <v>4586</v>
      </c>
      <c r="F1414" s="74">
        <v>79375</v>
      </c>
      <c r="G1414" s="77" t="s">
        <v>3774</v>
      </c>
      <c r="H1414" s="74" t="s">
        <v>4593</v>
      </c>
      <c r="I1414" s="75">
        <v>0.2319790301441674</v>
      </c>
      <c r="J1414" s="74" t="s">
        <v>3774</v>
      </c>
      <c r="K1414" s="74" t="s">
        <v>1984</v>
      </c>
      <c r="L1414" s="74" t="s">
        <v>10180</v>
      </c>
      <c r="M1414" s="74" t="s">
        <v>10181</v>
      </c>
      <c r="N1414" s="74" t="s">
        <v>7333</v>
      </c>
      <c r="O1414" s="74" t="s">
        <v>7334</v>
      </c>
      <c r="P1414" s="74" t="s">
        <v>8722</v>
      </c>
      <c r="Q1414" s="74" t="s">
        <v>8699</v>
      </c>
      <c r="R1414" s="74" t="s">
        <v>10854</v>
      </c>
    </row>
    <row r="1415" spans="1:18" s="55" customFormat="1" ht="14.5" x14ac:dyDescent="0.35">
      <c r="A1415" s="74" t="s">
        <v>8684</v>
      </c>
      <c r="B1415" s="74" t="s">
        <v>9</v>
      </c>
      <c r="C1415" s="74">
        <v>4437</v>
      </c>
      <c r="D1415" s="76" t="s">
        <v>1046</v>
      </c>
      <c r="E1415" s="74" t="s">
        <v>4651</v>
      </c>
      <c r="F1415" s="74">
        <v>89907</v>
      </c>
      <c r="G1415" s="77" t="s">
        <v>8367</v>
      </c>
      <c r="H1415" s="74" t="s">
        <v>4829</v>
      </c>
      <c r="I1415" s="75">
        <v>0.58039215686274404</v>
      </c>
      <c r="J1415" s="74"/>
      <c r="K1415" s="74"/>
      <c r="L1415" s="74"/>
      <c r="M1415" s="74"/>
      <c r="N1415" s="74"/>
      <c r="O1415" s="74"/>
      <c r="P1415" s="74"/>
      <c r="Q1415" s="74"/>
      <c r="R1415" s="74"/>
    </row>
    <row r="1416" spans="1:18" s="55" customFormat="1" ht="14.5" x14ac:dyDescent="0.35">
      <c r="A1416" s="74" t="s">
        <v>8685</v>
      </c>
      <c r="B1416" s="74" t="s">
        <v>9</v>
      </c>
      <c r="C1416" s="74">
        <v>4437</v>
      </c>
      <c r="D1416" s="76" t="s">
        <v>1046</v>
      </c>
      <c r="E1416" s="74" t="s">
        <v>4651</v>
      </c>
      <c r="F1416" s="74">
        <v>80440</v>
      </c>
      <c r="G1416" s="77" t="s">
        <v>8368</v>
      </c>
      <c r="H1416" s="74" t="s">
        <v>4931</v>
      </c>
      <c r="I1416" s="75">
        <v>0.68593749999999898</v>
      </c>
      <c r="J1416" s="74"/>
      <c r="K1416" s="74"/>
      <c r="L1416" s="74"/>
      <c r="M1416" s="74"/>
      <c r="N1416" s="74"/>
      <c r="O1416" s="74"/>
      <c r="P1416" s="74"/>
      <c r="Q1416" s="74"/>
      <c r="R1416" s="74"/>
    </row>
    <row r="1417" spans="1:18" s="55" customFormat="1" ht="14.5" x14ac:dyDescent="0.35">
      <c r="A1417" s="74" t="s">
        <v>6527</v>
      </c>
      <c r="B1417" s="74" t="s">
        <v>8</v>
      </c>
      <c r="C1417" s="74">
        <v>80154</v>
      </c>
      <c r="D1417" s="76" t="s">
        <v>2757</v>
      </c>
      <c r="E1417" s="74" t="s">
        <v>5131</v>
      </c>
      <c r="F1417" s="74">
        <v>80155</v>
      </c>
      <c r="G1417" s="77" t="s">
        <v>2758</v>
      </c>
      <c r="H1417" s="74" t="s">
        <v>5131</v>
      </c>
      <c r="I1417" s="75">
        <v>0.81818181818181801</v>
      </c>
      <c r="J1417" s="74"/>
      <c r="K1417" s="74"/>
      <c r="L1417" s="74"/>
      <c r="M1417" s="74"/>
      <c r="N1417" s="74"/>
      <c r="O1417" s="74"/>
      <c r="P1417" s="74"/>
      <c r="Q1417" s="74"/>
      <c r="R1417" s="74"/>
    </row>
    <row r="1418" spans="1:18" s="55" customFormat="1" ht="14.5" x14ac:dyDescent="0.35">
      <c r="A1418" s="74" t="s">
        <v>5749</v>
      </c>
      <c r="B1418" s="74" t="s">
        <v>6</v>
      </c>
      <c r="C1418" s="74">
        <v>4242</v>
      </c>
      <c r="D1418" s="76" t="s">
        <v>3816</v>
      </c>
      <c r="E1418" s="74" t="s">
        <v>6761</v>
      </c>
      <c r="F1418" s="74">
        <v>5118</v>
      </c>
      <c r="G1418" s="77" t="s">
        <v>3825</v>
      </c>
      <c r="H1418" s="74" t="s">
        <v>4472</v>
      </c>
      <c r="I1418" s="75">
        <v>0.53893129770992276</v>
      </c>
      <c r="J1418" s="74" t="s">
        <v>3825</v>
      </c>
      <c r="K1418" s="74" t="s">
        <v>2085</v>
      </c>
      <c r="L1418" s="74" t="s">
        <v>2086</v>
      </c>
      <c r="M1418" s="74" t="s">
        <v>10182</v>
      </c>
      <c r="N1418" s="74" t="s">
        <v>1327</v>
      </c>
      <c r="O1418" s="74" t="s">
        <v>1327</v>
      </c>
      <c r="P1418" s="74" t="s">
        <v>8709</v>
      </c>
      <c r="Q1418" s="74" t="s">
        <v>8699</v>
      </c>
      <c r="R1418" s="74" t="s">
        <v>10907</v>
      </c>
    </row>
    <row r="1419" spans="1:18" s="55" customFormat="1" ht="14.5" x14ac:dyDescent="0.35">
      <c r="A1419" s="74" t="s">
        <v>5379</v>
      </c>
      <c r="B1419" s="74" t="s">
        <v>0</v>
      </c>
      <c r="C1419" s="74">
        <v>4156</v>
      </c>
      <c r="D1419" s="76" t="s">
        <v>1741</v>
      </c>
      <c r="E1419" s="74" t="s">
        <v>5132</v>
      </c>
      <c r="F1419" s="74">
        <v>4722</v>
      </c>
      <c r="G1419" s="77" t="s">
        <v>1742</v>
      </c>
      <c r="H1419" s="74" t="s">
        <v>5133</v>
      </c>
      <c r="I1419" s="75">
        <v>0</v>
      </c>
      <c r="J1419" s="74" t="s">
        <v>1742</v>
      </c>
      <c r="K1419" s="74" t="s">
        <v>1342</v>
      </c>
      <c r="L1419" s="74" t="s">
        <v>1344</v>
      </c>
      <c r="M1419" s="74" t="s">
        <v>10183</v>
      </c>
      <c r="N1419" s="74" t="s">
        <v>1327</v>
      </c>
      <c r="O1419" s="74" t="s">
        <v>1327</v>
      </c>
      <c r="P1419" s="74" t="s">
        <v>8757</v>
      </c>
      <c r="Q1419" s="74" t="s">
        <v>8699</v>
      </c>
      <c r="R1419" s="74" t="s">
        <v>10571</v>
      </c>
    </row>
    <row r="1420" spans="1:18" s="55" customFormat="1" ht="14.5" x14ac:dyDescent="0.35">
      <c r="A1420" s="74" t="s">
        <v>5380</v>
      </c>
      <c r="B1420" s="74" t="s">
        <v>0</v>
      </c>
      <c r="C1420" s="74">
        <v>4156</v>
      </c>
      <c r="D1420" s="76" t="s">
        <v>1741</v>
      </c>
      <c r="E1420" s="74" t="s">
        <v>5132</v>
      </c>
      <c r="F1420" s="74">
        <v>4723</v>
      </c>
      <c r="G1420" s="77" t="s">
        <v>1743</v>
      </c>
      <c r="H1420" s="74" t="s">
        <v>5134</v>
      </c>
      <c r="I1420" s="75">
        <v>0</v>
      </c>
      <c r="J1420" s="74" t="s">
        <v>1743</v>
      </c>
      <c r="K1420" s="74" t="s">
        <v>1343</v>
      </c>
      <c r="L1420" s="74" t="s">
        <v>1344</v>
      </c>
      <c r="M1420" s="74" t="s">
        <v>10183</v>
      </c>
      <c r="N1420" s="74" t="s">
        <v>1327</v>
      </c>
      <c r="O1420" s="74" t="s">
        <v>1327</v>
      </c>
      <c r="P1420" s="74" t="s">
        <v>8757</v>
      </c>
      <c r="Q1420" s="74" t="s">
        <v>8699</v>
      </c>
      <c r="R1420" s="74" t="s">
        <v>10571</v>
      </c>
    </row>
    <row r="1421" spans="1:18" s="55" customFormat="1" ht="14.5" x14ac:dyDescent="0.35">
      <c r="A1421" s="74" t="s">
        <v>7917</v>
      </c>
      <c r="B1421" s="74" t="s">
        <v>6</v>
      </c>
      <c r="C1421" s="74">
        <v>4241</v>
      </c>
      <c r="D1421" s="76" t="s">
        <v>3782</v>
      </c>
      <c r="E1421" s="74" t="s">
        <v>2833</v>
      </c>
      <c r="F1421" s="74">
        <v>5095</v>
      </c>
      <c r="G1421" s="77" t="s">
        <v>7820</v>
      </c>
      <c r="H1421" s="74" t="s">
        <v>4836</v>
      </c>
      <c r="I1421" s="75">
        <v>0.12006319115323789</v>
      </c>
      <c r="J1421" s="74" t="s">
        <v>7820</v>
      </c>
      <c r="K1421" s="74" t="s">
        <v>2048</v>
      </c>
      <c r="L1421" s="74" t="s">
        <v>9063</v>
      </c>
      <c r="M1421" s="74" t="s">
        <v>9064</v>
      </c>
      <c r="N1421" s="74" t="s">
        <v>2017</v>
      </c>
      <c r="O1421" s="74" t="s">
        <v>7335</v>
      </c>
      <c r="P1421" s="74" t="s">
        <v>8751</v>
      </c>
      <c r="Q1421" s="74" t="s">
        <v>8699</v>
      </c>
      <c r="R1421" s="74" t="s">
        <v>10868</v>
      </c>
    </row>
    <row r="1422" spans="1:18" s="55" customFormat="1" ht="14.5" x14ac:dyDescent="0.35">
      <c r="A1422" s="74" t="s">
        <v>5840</v>
      </c>
      <c r="B1422" s="74" t="s">
        <v>6</v>
      </c>
      <c r="C1422" s="74">
        <v>4246</v>
      </c>
      <c r="D1422" s="76" t="s">
        <v>3891</v>
      </c>
      <c r="E1422" s="74" t="s">
        <v>3531</v>
      </c>
      <c r="F1422" s="74">
        <v>80317</v>
      </c>
      <c r="G1422" s="77" t="s">
        <v>3926</v>
      </c>
      <c r="H1422" s="74" t="s">
        <v>3569</v>
      </c>
      <c r="I1422" s="75">
        <v>0.11670103092783501</v>
      </c>
      <c r="J1422" s="74" t="s">
        <v>3926</v>
      </c>
      <c r="K1422" s="74" t="s">
        <v>879</v>
      </c>
      <c r="L1422" s="74" t="s">
        <v>880</v>
      </c>
      <c r="M1422" s="74" t="s">
        <v>6865</v>
      </c>
      <c r="N1422" s="74" t="s">
        <v>1327</v>
      </c>
      <c r="O1422" s="74" t="s">
        <v>1327</v>
      </c>
      <c r="P1422" s="74" t="s">
        <v>8723</v>
      </c>
      <c r="Q1422" s="74" t="s">
        <v>8699</v>
      </c>
      <c r="R1422" s="74" t="s">
        <v>11010</v>
      </c>
    </row>
    <row r="1423" spans="1:18" s="55" customFormat="1" ht="14.5" x14ac:dyDescent="0.35">
      <c r="A1423" s="74" t="s">
        <v>6490</v>
      </c>
      <c r="B1423" s="74" t="s">
        <v>8</v>
      </c>
      <c r="C1423" s="74">
        <v>4407</v>
      </c>
      <c r="D1423" s="76" t="s">
        <v>2693</v>
      </c>
      <c r="E1423" s="74" t="s">
        <v>4170</v>
      </c>
      <c r="F1423" s="74">
        <v>5822</v>
      </c>
      <c r="G1423" s="77" t="s">
        <v>2706</v>
      </c>
      <c r="H1423" s="74" t="s">
        <v>4181</v>
      </c>
      <c r="I1423" s="75">
        <v>0.87917329093799645</v>
      </c>
      <c r="J1423" s="74"/>
      <c r="K1423" s="74"/>
      <c r="L1423" s="74"/>
      <c r="M1423" s="74"/>
      <c r="N1423" s="74"/>
      <c r="O1423" s="74"/>
      <c r="P1423" s="74"/>
      <c r="Q1423" s="74"/>
      <c r="R1423" s="74"/>
    </row>
    <row r="1424" spans="1:18" s="55" customFormat="1" ht="14.5" x14ac:dyDescent="0.35">
      <c r="A1424" s="74" t="s">
        <v>7718</v>
      </c>
      <c r="B1424" s="74" t="s">
        <v>8</v>
      </c>
      <c r="C1424" s="74">
        <v>80156</v>
      </c>
      <c r="D1424" s="76" t="s">
        <v>7656</v>
      </c>
      <c r="E1424" s="74" t="s">
        <v>7622</v>
      </c>
      <c r="F1424" s="74">
        <v>80157</v>
      </c>
      <c r="G1424" s="77" t="s">
        <v>7639</v>
      </c>
      <c r="H1424" s="74" t="s">
        <v>7622</v>
      </c>
      <c r="I1424" s="75">
        <v>0.65178571428571297</v>
      </c>
      <c r="J1424" s="74"/>
      <c r="K1424" s="74"/>
      <c r="L1424" s="74"/>
      <c r="M1424" s="74"/>
      <c r="N1424" s="74"/>
      <c r="O1424" s="74"/>
      <c r="P1424" s="74"/>
      <c r="Q1424" s="74"/>
      <c r="R1424" s="74"/>
    </row>
    <row r="1425" spans="1:18" s="55" customFormat="1" ht="14.5" x14ac:dyDescent="0.35">
      <c r="A1425" s="74" t="s">
        <v>7973</v>
      </c>
      <c r="B1425" s="74" t="s">
        <v>9</v>
      </c>
      <c r="C1425" s="74">
        <v>4441</v>
      </c>
      <c r="D1425" s="76" t="s">
        <v>1067</v>
      </c>
      <c r="E1425" s="74" t="s">
        <v>3497</v>
      </c>
      <c r="F1425" s="74">
        <v>88405</v>
      </c>
      <c r="G1425" s="77" t="s">
        <v>7777</v>
      </c>
      <c r="H1425" s="74" t="s">
        <v>7616</v>
      </c>
      <c r="I1425" s="75">
        <v>0.64227642276422725</v>
      </c>
      <c r="J1425" s="74"/>
      <c r="K1425" s="74"/>
      <c r="L1425" s="74"/>
      <c r="M1425" s="74"/>
      <c r="N1425" s="74"/>
      <c r="O1425" s="74"/>
      <c r="P1425" s="74"/>
      <c r="Q1425" s="74"/>
      <c r="R1425" s="74"/>
    </row>
    <row r="1426" spans="1:18" s="55" customFormat="1" ht="14.5" x14ac:dyDescent="0.35">
      <c r="A1426" s="74" t="s">
        <v>6616</v>
      </c>
      <c r="B1426" s="74" t="s">
        <v>9</v>
      </c>
      <c r="C1426" s="74">
        <v>4454</v>
      </c>
      <c r="D1426" s="76" t="s">
        <v>1122</v>
      </c>
      <c r="E1426" s="74" t="s">
        <v>5142</v>
      </c>
      <c r="F1426" s="74">
        <v>5951</v>
      </c>
      <c r="G1426" s="77" t="s">
        <v>1123</v>
      </c>
      <c r="H1426" s="74" t="s">
        <v>5143</v>
      </c>
      <c r="I1426" s="75">
        <v>0.84453781512604997</v>
      </c>
      <c r="J1426" s="74"/>
      <c r="K1426" s="74"/>
      <c r="L1426" s="74"/>
      <c r="M1426" s="74"/>
      <c r="N1426" s="74"/>
      <c r="O1426" s="74"/>
      <c r="P1426" s="74"/>
      <c r="Q1426" s="74"/>
      <c r="R1426" s="74"/>
    </row>
    <row r="1427" spans="1:18" s="55" customFormat="1" ht="14.5" x14ac:dyDescent="0.35">
      <c r="A1427" s="74" t="s">
        <v>5621</v>
      </c>
      <c r="B1427" s="74" t="s">
        <v>6</v>
      </c>
      <c r="C1427" s="74">
        <v>4237</v>
      </c>
      <c r="D1427" s="76" t="s">
        <v>3660</v>
      </c>
      <c r="E1427" s="74" t="s">
        <v>4667</v>
      </c>
      <c r="F1427" s="74">
        <v>5009</v>
      </c>
      <c r="G1427" s="77" t="s">
        <v>3681</v>
      </c>
      <c r="H1427" s="74" t="s">
        <v>2952</v>
      </c>
      <c r="I1427" s="75">
        <v>0.63191763191763084</v>
      </c>
      <c r="J1427" s="74" t="s">
        <v>3681</v>
      </c>
      <c r="K1427" s="74" t="s">
        <v>657</v>
      </c>
      <c r="L1427" s="74" t="s">
        <v>658</v>
      </c>
      <c r="M1427" s="74" t="s">
        <v>10184</v>
      </c>
      <c r="N1427" s="74" t="s">
        <v>1327</v>
      </c>
      <c r="O1427" s="74" t="s">
        <v>1327</v>
      </c>
      <c r="P1427" s="74" t="s">
        <v>8750</v>
      </c>
      <c r="Q1427" s="74" t="s">
        <v>8699</v>
      </c>
      <c r="R1427" s="74" t="s">
        <v>10765</v>
      </c>
    </row>
    <row r="1428" spans="1:18" s="55" customFormat="1" ht="14.5" x14ac:dyDescent="0.35">
      <c r="A1428" s="74" t="s">
        <v>6008</v>
      </c>
      <c r="B1428" s="74" t="s">
        <v>6</v>
      </c>
      <c r="C1428" s="74">
        <v>4273</v>
      </c>
      <c r="D1428" s="76" t="s">
        <v>2163</v>
      </c>
      <c r="E1428" s="74" t="s">
        <v>4793</v>
      </c>
      <c r="F1428" s="74">
        <v>5353</v>
      </c>
      <c r="G1428" s="77" t="s">
        <v>2166</v>
      </c>
      <c r="H1428" s="74" t="s">
        <v>4795</v>
      </c>
      <c r="I1428" s="75">
        <v>0.74744897959183609</v>
      </c>
      <c r="J1428" s="74" t="s">
        <v>2166</v>
      </c>
      <c r="K1428" s="74" t="s">
        <v>479</v>
      </c>
      <c r="L1428" s="74" t="s">
        <v>10185</v>
      </c>
      <c r="M1428" s="74" t="s">
        <v>10186</v>
      </c>
      <c r="N1428" s="74" t="s">
        <v>6923</v>
      </c>
      <c r="O1428" s="74" t="s">
        <v>6924</v>
      </c>
      <c r="P1428" s="74" t="s">
        <v>8751</v>
      </c>
      <c r="Q1428" s="74" t="s">
        <v>8699</v>
      </c>
      <c r="R1428" s="74" t="s">
        <v>11197</v>
      </c>
    </row>
    <row r="1429" spans="1:18" s="55" customFormat="1" ht="14.5" x14ac:dyDescent="0.35">
      <c r="A1429" s="74" t="s">
        <v>6433</v>
      </c>
      <c r="B1429" s="74" t="s">
        <v>8</v>
      </c>
      <c r="C1429" s="74">
        <v>4403</v>
      </c>
      <c r="D1429" s="76" t="s">
        <v>2562</v>
      </c>
      <c r="E1429" s="74" t="s">
        <v>4962</v>
      </c>
      <c r="F1429" s="74">
        <v>5763</v>
      </c>
      <c r="G1429" s="77" t="s">
        <v>2642</v>
      </c>
      <c r="H1429" s="74" t="s">
        <v>3095</v>
      </c>
      <c r="I1429" s="75">
        <v>0.58178053830227661</v>
      </c>
      <c r="J1429" s="74"/>
      <c r="K1429" s="74"/>
      <c r="L1429" s="74"/>
      <c r="M1429" s="74"/>
      <c r="N1429" s="74"/>
      <c r="O1429" s="74"/>
      <c r="P1429" s="74"/>
      <c r="Q1429" s="74"/>
      <c r="R1429" s="74"/>
    </row>
    <row r="1430" spans="1:18" s="55" customFormat="1" ht="14.5" x14ac:dyDescent="0.35">
      <c r="A1430" s="74" t="s">
        <v>7972</v>
      </c>
      <c r="B1430" s="74" t="s">
        <v>9</v>
      </c>
      <c r="C1430" s="74">
        <v>4441</v>
      </c>
      <c r="D1430" s="76" t="s">
        <v>1067</v>
      </c>
      <c r="E1430" s="74" t="s">
        <v>3497</v>
      </c>
      <c r="F1430" s="74">
        <v>81058</v>
      </c>
      <c r="G1430" s="77" t="s">
        <v>7895</v>
      </c>
      <c r="H1430" s="74" t="s">
        <v>3162</v>
      </c>
      <c r="I1430" s="75">
        <v>0.52289156626506017</v>
      </c>
      <c r="J1430" s="74"/>
      <c r="K1430" s="74"/>
      <c r="L1430" s="74"/>
      <c r="M1430" s="74"/>
      <c r="N1430" s="74"/>
      <c r="O1430" s="74"/>
      <c r="P1430" s="74"/>
      <c r="Q1430" s="74"/>
      <c r="R1430" s="74"/>
    </row>
    <row r="1431" spans="1:18" s="55" customFormat="1" ht="14.5" x14ac:dyDescent="0.35">
      <c r="A1431" s="74" t="s">
        <v>5767</v>
      </c>
      <c r="B1431" s="74" t="s">
        <v>6</v>
      </c>
      <c r="C1431" s="74">
        <v>4242</v>
      </c>
      <c r="D1431" s="76" t="s">
        <v>3816</v>
      </c>
      <c r="E1431" s="74" t="s">
        <v>6761</v>
      </c>
      <c r="F1431" s="74">
        <v>87679</v>
      </c>
      <c r="G1431" s="77" t="s">
        <v>3845</v>
      </c>
      <c r="H1431" s="74" t="s">
        <v>4473</v>
      </c>
      <c r="I1431" s="75">
        <v>8.5215605749486584E-2</v>
      </c>
      <c r="J1431" s="74" t="s">
        <v>3845</v>
      </c>
      <c r="K1431" s="74" t="s">
        <v>2112</v>
      </c>
      <c r="L1431" s="74" t="s">
        <v>10187</v>
      </c>
      <c r="M1431" s="74" t="s">
        <v>10188</v>
      </c>
      <c r="N1431" s="74" t="s">
        <v>2113</v>
      </c>
      <c r="O1431" s="74" t="s">
        <v>2114</v>
      </c>
      <c r="P1431" s="74" t="s">
        <v>8709</v>
      </c>
      <c r="Q1431" s="74" t="s">
        <v>8699</v>
      </c>
      <c r="R1431" s="74" t="s">
        <v>10915</v>
      </c>
    </row>
    <row r="1432" spans="1:18" s="55" customFormat="1" ht="14.5" x14ac:dyDescent="0.35">
      <c r="A1432" s="74" t="s">
        <v>5755</v>
      </c>
      <c r="B1432" s="74" t="s">
        <v>6</v>
      </c>
      <c r="C1432" s="74">
        <v>4242</v>
      </c>
      <c r="D1432" s="76" t="s">
        <v>3816</v>
      </c>
      <c r="E1432" s="74" t="s">
        <v>6761</v>
      </c>
      <c r="F1432" s="74">
        <v>79634</v>
      </c>
      <c r="G1432" s="77" t="s">
        <v>3833</v>
      </c>
      <c r="H1432" s="74" t="s">
        <v>4474</v>
      </c>
      <c r="I1432" s="75">
        <v>9.3680297397769396E-2</v>
      </c>
      <c r="J1432" s="74" t="s">
        <v>3833</v>
      </c>
      <c r="K1432" s="74" t="s">
        <v>2095</v>
      </c>
      <c r="L1432" s="74" t="s">
        <v>10187</v>
      </c>
      <c r="M1432" s="74" t="s">
        <v>10188</v>
      </c>
      <c r="N1432" s="74" t="s">
        <v>1327</v>
      </c>
      <c r="O1432" s="74" t="s">
        <v>1327</v>
      </c>
      <c r="P1432" s="74" t="s">
        <v>8709</v>
      </c>
      <c r="Q1432" s="74" t="s">
        <v>8699</v>
      </c>
      <c r="R1432" s="74" t="s">
        <v>10915</v>
      </c>
    </row>
    <row r="1433" spans="1:18" s="55" customFormat="1" ht="14.5" x14ac:dyDescent="0.35">
      <c r="A1433" s="74" t="s">
        <v>5429</v>
      </c>
      <c r="B1433" s="74" t="s">
        <v>1</v>
      </c>
      <c r="C1433" s="74">
        <v>4174</v>
      </c>
      <c r="D1433" s="76" t="s">
        <v>1816</v>
      </c>
      <c r="E1433" s="74" t="s">
        <v>4108</v>
      </c>
      <c r="F1433" s="74">
        <v>4768</v>
      </c>
      <c r="G1433" s="77" t="s">
        <v>1820</v>
      </c>
      <c r="H1433" s="74" t="s">
        <v>4115</v>
      </c>
      <c r="I1433" s="75">
        <v>0.97551020408163214</v>
      </c>
      <c r="J1433" s="74" t="s">
        <v>1820</v>
      </c>
      <c r="K1433" s="74" t="s">
        <v>3029</v>
      </c>
      <c r="L1433" s="74" t="s">
        <v>10189</v>
      </c>
      <c r="M1433" s="74" t="s">
        <v>10190</v>
      </c>
      <c r="N1433" s="74" t="s">
        <v>1327</v>
      </c>
      <c r="O1433" s="74" t="s">
        <v>1327</v>
      </c>
      <c r="P1433" s="74" t="s">
        <v>8716</v>
      </c>
      <c r="Q1433" s="74" t="s">
        <v>8699</v>
      </c>
      <c r="R1433" s="74" t="s">
        <v>10593</v>
      </c>
    </row>
    <row r="1434" spans="1:18" s="55" customFormat="1" ht="14.5" x14ac:dyDescent="0.35">
      <c r="A1434" s="74" t="s">
        <v>6550</v>
      </c>
      <c r="B1434" s="74" t="s">
        <v>8</v>
      </c>
      <c r="C1434" s="74">
        <v>85454</v>
      </c>
      <c r="D1434" s="76" t="s">
        <v>1015</v>
      </c>
      <c r="E1434" s="74" t="s">
        <v>7563</v>
      </c>
      <c r="F1434" s="74">
        <v>85455</v>
      </c>
      <c r="G1434" s="77" t="s">
        <v>1016</v>
      </c>
      <c r="H1434" s="74" t="s">
        <v>1714</v>
      </c>
      <c r="I1434" s="75">
        <v>0.2312925170068022</v>
      </c>
      <c r="J1434" s="74"/>
      <c r="K1434" s="74"/>
      <c r="L1434" s="74"/>
      <c r="M1434" s="74"/>
      <c r="N1434" s="74"/>
      <c r="O1434" s="74"/>
      <c r="P1434" s="74"/>
      <c r="Q1434" s="74"/>
      <c r="R1434" s="74"/>
    </row>
    <row r="1435" spans="1:18" s="55" customFormat="1" ht="14.5" x14ac:dyDescent="0.35">
      <c r="A1435" s="74" t="s">
        <v>5869</v>
      </c>
      <c r="B1435" s="74" t="s">
        <v>6</v>
      </c>
      <c r="C1435" s="74">
        <v>4258</v>
      </c>
      <c r="D1435" s="76" t="s">
        <v>3962</v>
      </c>
      <c r="E1435" s="74" t="s">
        <v>3158</v>
      </c>
      <c r="F1435" s="74">
        <v>5220</v>
      </c>
      <c r="G1435" s="77" t="s">
        <v>3970</v>
      </c>
      <c r="H1435" s="74" t="s">
        <v>3476</v>
      </c>
      <c r="I1435" s="75">
        <v>0.82598039215686192</v>
      </c>
      <c r="J1435" s="74" t="s">
        <v>3970</v>
      </c>
      <c r="K1435" s="74" t="s">
        <v>2528</v>
      </c>
      <c r="L1435" s="74" t="s">
        <v>2529</v>
      </c>
      <c r="M1435" s="74" t="s">
        <v>10191</v>
      </c>
      <c r="N1435" s="74" t="s">
        <v>1327</v>
      </c>
      <c r="O1435" s="74" t="s">
        <v>1327</v>
      </c>
      <c r="P1435" s="74" t="s">
        <v>8765</v>
      </c>
      <c r="Q1435" s="74" t="s">
        <v>8699</v>
      </c>
      <c r="R1435" s="74" t="s">
        <v>11046</v>
      </c>
    </row>
    <row r="1436" spans="1:18" s="55" customFormat="1" ht="14.5" x14ac:dyDescent="0.35">
      <c r="A1436" s="74" t="s">
        <v>6058</v>
      </c>
      <c r="B1436" s="74" t="s">
        <v>6</v>
      </c>
      <c r="C1436" s="74">
        <v>4281</v>
      </c>
      <c r="D1436" s="76" t="s">
        <v>2227</v>
      </c>
      <c r="E1436" s="74" t="s">
        <v>3113</v>
      </c>
      <c r="F1436" s="74">
        <v>5394</v>
      </c>
      <c r="G1436" s="77" t="s">
        <v>2228</v>
      </c>
      <c r="H1436" s="74" t="s">
        <v>3122</v>
      </c>
      <c r="I1436" s="75">
        <v>0.29984301412872749</v>
      </c>
      <c r="J1436" s="74" t="s">
        <v>2228</v>
      </c>
      <c r="K1436" s="74" t="s">
        <v>1439</v>
      </c>
      <c r="L1436" s="74" t="s">
        <v>8239</v>
      </c>
      <c r="M1436" s="74" t="s">
        <v>8967</v>
      </c>
      <c r="N1436" s="74" t="s">
        <v>1327</v>
      </c>
      <c r="O1436" s="74" t="s">
        <v>1327</v>
      </c>
      <c r="P1436" s="74" t="s">
        <v>10561</v>
      </c>
      <c r="Q1436" s="74" t="s">
        <v>8699</v>
      </c>
      <c r="R1436" s="74" t="s">
        <v>11247</v>
      </c>
    </row>
    <row r="1437" spans="1:18" s="55" customFormat="1" ht="14.5" x14ac:dyDescent="0.35">
      <c r="A1437" s="74" t="s">
        <v>8686</v>
      </c>
      <c r="B1437" s="74" t="s">
        <v>2</v>
      </c>
      <c r="C1437" s="74">
        <v>80158</v>
      </c>
      <c r="D1437" s="76" t="s">
        <v>1785</v>
      </c>
      <c r="E1437" s="74" t="s">
        <v>5183</v>
      </c>
      <c r="F1437" s="74">
        <v>80159</v>
      </c>
      <c r="G1437" s="77" t="s">
        <v>8435</v>
      </c>
      <c r="H1437" s="74" t="s">
        <v>2909</v>
      </c>
      <c r="I1437" s="75">
        <v>1</v>
      </c>
      <c r="J1437" s="74"/>
      <c r="K1437" s="74"/>
      <c r="L1437" s="74"/>
      <c r="M1437" s="74"/>
      <c r="N1437" s="74"/>
      <c r="O1437" s="74"/>
      <c r="P1437" s="74"/>
      <c r="Q1437" s="74"/>
      <c r="R1437" s="74"/>
    </row>
    <row r="1438" spans="1:18" s="55" customFormat="1" ht="14.5" x14ac:dyDescent="0.35">
      <c r="A1438" s="74" t="s">
        <v>6353</v>
      </c>
      <c r="B1438" s="74" t="s">
        <v>4211</v>
      </c>
      <c r="C1438" s="74">
        <v>88448</v>
      </c>
      <c r="D1438" s="76" t="s">
        <v>4443</v>
      </c>
      <c r="E1438" s="74" t="s">
        <v>2910</v>
      </c>
      <c r="F1438" s="74">
        <v>80161</v>
      </c>
      <c r="G1438" s="77" t="s">
        <v>4444</v>
      </c>
      <c r="H1438" s="74" t="s">
        <v>2911</v>
      </c>
      <c r="I1438" s="75">
        <v>0.77205882352941113</v>
      </c>
      <c r="J1438" s="74"/>
      <c r="K1438" s="74"/>
      <c r="L1438" s="74"/>
      <c r="M1438" s="74"/>
      <c r="N1438" s="74"/>
      <c r="O1438" s="74"/>
      <c r="P1438" s="74"/>
      <c r="Q1438" s="74"/>
      <c r="R1438" s="74"/>
    </row>
    <row r="1439" spans="1:18" s="55" customFormat="1" ht="14.5" x14ac:dyDescent="0.35">
      <c r="A1439" s="74" t="s">
        <v>6423</v>
      </c>
      <c r="B1439" s="74" t="s">
        <v>8</v>
      </c>
      <c r="C1439" s="74">
        <v>4403</v>
      </c>
      <c r="D1439" s="76" t="s">
        <v>2562</v>
      </c>
      <c r="E1439" s="74" t="s">
        <v>4962</v>
      </c>
      <c r="F1439" s="74">
        <v>5747</v>
      </c>
      <c r="G1439" s="77" t="s">
        <v>2629</v>
      </c>
      <c r="H1439" s="74" t="s">
        <v>3096</v>
      </c>
      <c r="I1439" s="75">
        <v>0.77378435517970301</v>
      </c>
      <c r="J1439" s="74"/>
      <c r="K1439" s="74"/>
      <c r="L1439" s="74"/>
      <c r="M1439" s="74"/>
      <c r="N1439" s="74"/>
      <c r="O1439" s="74"/>
      <c r="P1439" s="74"/>
      <c r="Q1439" s="74"/>
      <c r="R1439" s="74"/>
    </row>
    <row r="1440" spans="1:18" s="55" customFormat="1" ht="14.5" x14ac:dyDescent="0.35">
      <c r="A1440" s="74" t="s">
        <v>8687</v>
      </c>
      <c r="B1440" s="74" t="s">
        <v>11</v>
      </c>
      <c r="C1440" s="74">
        <v>4467</v>
      </c>
      <c r="D1440" s="76" t="s">
        <v>1175</v>
      </c>
      <c r="E1440" s="74" t="s">
        <v>2912</v>
      </c>
      <c r="F1440" s="74">
        <v>6085</v>
      </c>
      <c r="G1440" s="77" t="s">
        <v>1178</v>
      </c>
      <c r="H1440" s="74" t="s">
        <v>8436</v>
      </c>
      <c r="I1440" s="75">
        <v>0.35328185328185269</v>
      </c>
      <c r="J1440" s="74"/>
      <c r="K1440" s="74"/>
      <c r="L1440" s="74"/>
      <c r="M1440" s="74"/>
      <c r="N1440" s="74"/>
      <c r="O1440" s="74"/>
      <c r="P1440" s="74"/>
      <c r="Q1440" s="74"/>
      <c r="R1440" s="74"/>
    </row>
    <row r="1441" spans="1:18" s="55" customFormat="1" ht="14.5" x14ac:dyDescent="0.35">
      <c r="A1441" s="74" t="s">
        <v>8181</v>
      </c>
      <c r="B1441" s="74" t="s">
        <v>6</v>
      </c>
      <c r="C1441" s="74">
        <v>92381</v>
      </c>
      <c r="D1441" s="76" t="s">
        <v>8182</v>
      </c>
      <c r="E1441" s="74" t="s">
        <v>8183</v>
      </c>
      <c r="F1441" s="74">
        <v>92890</v>
      </c>
      <c r="G1441" s="77" t="s">
        <v>8184</v>
      </c>
      <c r="H1441" s="74" t="s">
        <v>8183</v>
      </c>
      <c r="I1441" s="75">
        <v>0.95454545454545436</v>
      </c>
      <c r="J1441" s="74" t="s">
        <v>8184</v>
      </c>
      <c r="K1441" s="74" t="s">
        <v>8185</v>
      </c>
      <c r="L1441" s="74" t="s">
        <v>10192</v>
      </c>
      <c r="M1441" s="74" t="s">
        <v>10193</v>
      </c>
      <c r="N1441" s="74" t="s">
        <v>1327</v>
      </c>
      <c r="O1441" s="74" t="s">
        <v>1327</v>
      </c>
      <c r="P1441" s="74" t="s">
        <v>8751</v>
      </c>
      <c r="Q1441" s="74" t="s">
        <v>8699</v>
      </c>
      <c r="R1441" s="74" t="s">
        <v>11344</v>
      </c>
    </row>
    <row r="1442" spans="1:18" s="55" customFormat="1" ht="14.5" x14ac:dyDescent="0.35">
      <c r="A1442" s="74" t="s">
        <v>8688</v>
      </c>
      <c r="B1442" s="74" t="s">
        <v>11</v>
      </c>
      <c r="C1442" s="74">
        <v>4472</v>
      </c>
      <c r="D1442" s="76" t="s">
        <v>1193</v>
      </c>
      <c r="E1442" s="74" t="s">
        <v>2915</v>
      </c>
      <c r="F1442" s="74">
        <v>6104</v>
      </c>
      <c r="G1442" s="77" t="s">
        <v>8438</v>
      </c>
      <c r="H1442" s="74" t="s">
        <v>8437</v>
      </c>
      <c r="I1442" s="75">
        <v>0.68235294117646905</v>
      </c>
      <c r="J1442" s="74"/>
      <c r="K1442" s="74"/>
      <c r="L1442" s="74"/>
      <c r="M1442" s="74"/>
      <c r="N1442" s="74"/>
      <c r="O1442" s="74"/>
      <c r="P1442" s="74"/>
      <c r="Q1442" s="74"/>
      <c r="R1442" s="74"/>
    </row>
    <row r="1443" spans="1:18" s="55" customFormat="1" ht="14.5" x14ac:dyDescent="0.35">
      <c r="A1443" s="74" t="s">
        <v>6663</v>
      </c>
      <c r="B1443" s="74" t="s">
        <v>11</v>
      </c>
      <c r="C1443" s="74">
        <v>4472</v>
      </c>
      <c r="D1443" s="76" t="s">
        <v>1193</v>
      </c>
      <c r="E1443" s="74" t="s">
        <v>2915</v>
      </c>
      <c r="F1443" s="74">
        <v>6105</v>
      </c>
      <c r="G1443" s="77" t="s">
        <v>1194</v>
      </c>
      <c r="H1443" s="74" t="s">
        <v>2916</v>
      </c>
      <c r="I1443" s="75">
        <v>0.64583333333333304</v>
      </c>
      <c r="J1443" s="74"/>
      <c r="K1443" s="74"/>
      <c r="L1443" s="74"/>
      <c r="M1443" s="74"/>
      <c r="N1443" s="74"/>
      <c r="O1443" s="74"/>
      <c r="P1443" s="74"/>
      <c r="Q1443" s="74"/>
      <c r="R1443" s="74"/>
    </row>
    <row r="1444" spans="1:18" s="55" customFormat="1" ht="14.5" x14ac:dyDescent="0.35">
      <c r="A1444" s="74" t="s">
        <v>6511</v>
      </c>
      <c r="B1444" s="74" t="s">
        <v>8</v>
      </c>
      <c r="C1444" s="74">
        <v>4413</v>
      </c>
      <c r="D1444" s="76" t="s">
        <v>2727</v>
      </c>
      <c r="E1444" s="74" t="s">
        <v>5014</v>
      </c>
      <c r="F1444" s="74">
        <v>89749</v>
      </c>
      <c r="G1444" s="77" t="s">
        <v>2733</v>
      </c>
      <c r="H1444" s="74" t="s">
        <v>3482</v>
      </c>
      <c r="I1444" s="75">
        <v>0.1650349650349649</v>
      </c>
      <c r="J1444" s="74"/>
      <c r="K1444" s="74"/>
      <c r="L1444" s="74"/>
      <c r="M1444" s="74"/>
      <c r="N1444" s="74"/>
      <c r="O1444" s="74"/>
      <c r="P1444" s="74"/>
      <c r="Q1444" s="74"/>
      <c r="R1444" s="74"/>
    </row>
    <row r="1445" spans="1:18" s="55" customFormat="1" ht="14.5" x14ac:dyDescent="0.35">
      <c r="A1445" s="74" t="s">
        <v>5843</v>
      </c>
      <c r="B1445" s="74" t="s">
        <v>6</v>
      </c>
      <c r="C1445" s="74">
        <v>4250</v>
      </c>
      <c r="D1445" s="76" t="s">
        <v>3934</v>
      </c>
      <c r="E1445" s="74" t="s">
        <v>2917</v>
      </c>
      <c r="F1445" s="74">
        <v>5188</v>
      </c>
      <c r="G1445" s="77" t="s">
        <v>3935</v>
      </c>
      <c r="H1445" s="74" t="s">
        <v>2918</v>
      </c>
      <c r="I1445" s="75">
        <v>0.73529411764705799</v>
      </c>
      <c r="J1445" s="74" t="s">
        <v>3935</v>
      </c>
      <c r="K1445" s="74" t="s">
        <v>2483</v>
      </c>
      <c r="L1445" s="74" t="s">
        <v>10194</v>
      </c>
      <c r="M1445" s="74" t="s">
        <v>10195</v>
      </c>
      <c r="N1445" s="74" t="s">
        <v>1327</v>
      </c>
      <c r="O1445" s="74" t="s">
        <v>1327</v>
      </c>
      <c r="P1445" s="74" t="s">
        <v>8715</v>
      </c>
      <c r="Q1445" s="74" t="s">
        <v>8699</v>
      </c>
      <c r="R1445" s="74" t="s">
        <v>11016</v>
      </c>
    </row>
    <row r="1446" spans="1:18" s="55" customFormat="1" ht="14.5" x14ac:dyDescent="0.35">
      <c r="A1446" s="74" t="s">
        <v>6451</v>
      </c>
      <c r="B1446" s="74" t="s">
        <v>8</v>
      </c>
      <c r="C1446" s="74">
        <v>4405</v>
      </c>
      <c r="D1446" s="76" t="s">
        <v>2662</v>
      </c>
      <c r="E1446" s="74" t="s">
        <v>4658</v>
      </c>
      <c r="F1446" s="74">
        <v>6054</v>
      </c>
      <c r="G1446" s="77" t="s">
        <v>2663</v>
      </c>
      <c r="H1446" s="74" t="s">
        <v>4787</v>
      </c>
      <c r="I1446" s="75">
        <v>0.747899159663864</v>
      </c>
      <c r="J1446" s="74"/>
      <c r="K1446" s="74"/>
      <c r="L1446" s="74"/>
      <c r="M1446" s="74"/>
      <c r="N1446" s="74"/>
      <c r="O1446" s="74"/>
      <c r="P1446" s="74"/>
      <c r="Q1446" s="74"/>
      <c r="R1446" s="74"/>
    </row>
    <row r="1447" spans="1:18" s="55" customFormat="1" ht="14.5" x14ac:dyDescent="0.35">
      <c r="A1447" s="74" t="s">
        <v>11526</v>
      </c>
      <c r="B1447" s="74" t="s">
        <v>6</v>
      </c>
      <c r="C1447" s="74">
        <v>6446</v>
      </c>
      <c r="D1447" s="76" t="s">
        <v>4265</v>
      </c>
      <c r="E1447" s="74" t="s">
        <v>7492</v>
      </c>
      <c r="F1447" s="74">
        <v>79697</v>
      </c>
      <c r="G1447" s="77" t="s">
        <v>4267</v>
      </c>
      <c r="H1447" s="74" t="s">
        <v>10523</v>
      </c>
      <c r="I1447" s="75">
        <v>0.83830606352261705</v>
      </c>
      <c r="J1447" s="74" t="s">
        <v>4267</v>
      </c>
      <c r="K1447" s="74" t="s">
        <v>8591</v>
      </c>
      <c r="L1447" s="74" t="s">
        <v>8917</v>
      </c>
      <c r="M1447" s="74" t="s">
        <v>8918</v>
      </c>
      <c r="N1447" s="74" t="s">
        <v>7336</v>
      </c>
      <c r="O1447" s="74" t="s">
        <v>7337</v>
      </c>
      <c r="P1447" s="74" t="s">
        <v>8738</v>
      </c>
      <c r="Q1447" s="74" t="s">
        <v>8699</v>
      </c>
      <c r="R1447" s="74" t="s">
        <v>11341</v>
      </c>
    </row>
    <row r="1448" spans="1:18" s="55" customFormat="1" ht="14.5" x14ac:dyDescent="0.35">
      <c r="A1448" s="74" t="s">
        <v>7696</v>
      </c>
      <c r="B1448" s="74" t="s">
        <v>6</v>
      </c>
      <c r="C1448" s="74">
        <v>6446</v>
      </c>
      <c r="D1448" s="76" t="s">
        <v>4265</v>
      </c>
      <c r="E1448" s="74" t="s">
        <v>7492</v>
      </c>
      <c r="F1448" s="74">
        <v>90377</v>
      </c>
      <c r="G1448" s="77" t="s">
        <v>7432</v>
      </c>
      <c r="H1448" s="74" t="s">
        <v>5225</v>
      </c>
      <c r="I1448" s="75">
        <v>0.36720142602495459</v>
      </c>
      <c r="J1448" s="74" t="s">
        <v>7432</v>
      </c>
      <c r="K1448" s="74" t="s">
        <v>93</v>
      </c>
      <c r="L1448" s="74" t="s">
        <v>8917</v>
      </c>
      <c r="M1448" s="74" t="s">
        <v>8918</v>
      </c>
      <c r="N1448" s="74" t="s">
        <v>7336</v>
      </c>
      <c r="O1448" s="74" t="s">
        <v>1327</v>
      </c>
      <c r="P1448" s="74" t="s">
        <v>8738</v>
      </c>
      <c r="Q1448" s="74" t="s">
        <v>8699</v>
      </c>
      <c r="R1448" s="74" t="s">
        <v>11341</v>
      </c>
    </row>
    <row r="1449" spans="1:18" s="55" customFormat="1" ht="14.5" x14ac:dyDescent="0.35">
      <c r="A1449" s="74" t="s">
        <v>11525</v>
      </c>
      <c r="B1449" s="74" t="s">
        <v>6</v>
      </c>
      <c r="C1449" s="74">
        <v>6446</v>
      </c>
      <c r="D1449" s="76" t="s">
        <v>4265</v>
      </c>
      <c r="E1449" s="74" t="s">
        <v>7492</v>
      </c>
      <c r="F1449" s="74">
        <v>10849</v>
      </c>
      <c r="G1449" s="77" t="s">
        <v>4266</v>
      </c>
      <c r="H1449" s="74" t="s">
        <v>10524</v>
      </c>
      <c r="I1449" s="75">
        <v>0.46666666666666601</v>
      </c>
      <c r="J1449" s="74" t="s">
        <v>4266</v>
      </c>
      <c r="K1449" s="74" t="s">
        <v>8592</v>
      </c>
      <c r="L1449" s="74" t="s">
        <v>8917</v>
      </c>
      <c r="M1449" s="74" t="s">
        <v>8918</v>
      </c>
      <c r="N1449" s="74" t="s">
        <v>1327</v>
      </c>
      <c r="O1449" s="74" t="s">
        <v>1327</v>
      </c>
      <c r="P1449" s="74" t="s">
        <v>8738</v>
      </c>
      <c r="Q1449" s="74" t="s">
        <v>8699</v>
      </c>
      <c r="R1449" s="74" t="s">
        <v>11341</v>
      </c>
    </row>
    <row r="1450" spans="1:18" s="55" customFormat="1" ht="14.5" x14ac:dyDescent="0.35">
      <c r="A1450" s="74" t="s">
        <v>8689</v>
      </c>
      <c r="B1450" s="74" t="s">
        <v>6</v>
      </c>
      <c r="C1450" s="74">
        <v>6446</v>
      </c>
      <c r="D1450" s="76" t="s">
        <v>4265</v>
      </c>
      <c r="E1450" s="74" t="s">
        <v>7492</v>
      </c>
      <c r="F1450" s="74">
        <v>90324</v>
      </c>
      <c r="G1450" s="77" t="s">
        <v>8362</v>
      </c>
      <c r="H1450" s="74" t="s">
        <v>8361</v>
      </c>
      <c r="I1450" s="75">
        <v>0.54929577464788704</v>
      </c>
      <c r="J1450" s="74" t="s">
        <v>8362</v>
      </c>
      <c r="K1450" s="74" t="s">
        <v>8593</v>
      </c>
      <c r="L1450" s="74" t="s">
        <v>8917</v>
      </c>
      <c r="M1450" s="74" t="s">
        <v>8918</v>
      </c>
      <c r="N1450" s="74" t="s">
        <v>1327</v>
      </c>
      <c r="O1450" s="74" t="s">
        <v>1327</v>
      </c>
      <c r="P1450" s="74" t="s">
        <v>8738</v>
      </c>
      <c r="Q1450" s="74" t="s">
        <v>8699</v>
      </c>
      <c r="R1450" s="74" t="s">
        <v>11341</v>
      </c>
    </row>
    <row r="1451" spans="1:18" s="55" customFormat="1" ht="14.5" x14ac:dyDescent="0.35">
      <c r="A1451" s="74" t="s">
        <v>6241</v>
      </c>
      <c r="B1451" s="74" t="s">
        <v>6</v>
      </c>
      <c r="C1451" s="74">
        <v>6446</v>
      </c>
      <c r="D1451" s="76" t="s">
        <v>4265</v>
      </c>
      <c r="E1451" s="74" t="s">
        <v>7492</v>
      </c>
      <c r="F1451" s="74">
        <v>10848</v>
      </c>
      <c r="G1451" s="77" t="s">
        <v>4268</v>
      </c>
      <c r="H1451" s="74" t="s">
        <v>4490</v>
      </c>
      <c r="I1451" s="75">
        <v>0.59468438538205914</v>
      </c>
      <c r="J1451" s="74" t="s">
        <v>4268</v>
      </c>
      <c r="K1451" s="74" t="s">
        <v>259</v>
      </c>
      <c r="L1451" s="74" t="s">
        <v>10196</v>
      </c>
      <c r="M1451" s="74" t="s">
        <v>10197</v>
      </c>
      <c r="N1451" s="74" t="s">
        <v>260</v>
      </c>
      <c r="O1451" s="74" t="s">
        <v>261</v>
      </c>
      <c r="P1451" s="74" t="s">
        <v>8807</v>
      </c>
      <c r="Q1451" s="74" t="s">
        <v>8699</v>
      </c>
      <c r="R1451" s="74" t="s">
        <v>11420</v>
      </c>
    </row>
    <row r="1452" spans="1:18" s="55" customFormat="1" ht="14.5" x14ac:dyDescent="0.35">
      <c r="A1452" s="74" t="s">
        <v>5687</v>
      </c>
      <c r="B1452" s="74" t="s">
        <v>6</v>
      </c>
      <c r="C1452" s="74">
        <v>4240</v>
      </c>
      <c r="D1452" s="76" t="s">
        <v>3741</v>
      </c>
      <c r="E1452" s="74" t="s">
        <v>5144</v>
      </c>
      <c r="F1452" s="74">
        <v>5056</v>
      </c>
      <c r="G1452" s="77" t="s">
        <v>3755</v>
      </c>
      <c r="H1452" s="74" t="s">
        <v>5161</v>
      </c>
      <c r="I1452" s="75">
        <v>0.1528925619834704</v>
      </c>
      <c r="J1452" s="74" t="s">
        <v>3755</v>
      </c>
      <c r="K1452" s="74" t="s">
        <v>764</v>
      </c>
      <c r="L1452" s="74" t="s">
        <v>10198</v>
      </c>
      <c r="M1452" s="74" t="s">
        <v>10199</v>
      </c>
      <c r="N1452" s="74" t="s">
        <v>1327</v>
      </c>
      <c r="O1452" s="74" t="s">
        <v>1327</v>
      </c>
      <c r="P1452" s="74" t="s">
        <v>8758</v>
      </c>
      <c r="Q1452" s="74" t="s">
        <v>8699</v>
      </c>
      <c r="R1452" s="74" t="s">
        <v>10836</v>
      </c>
    </row>
    <row r="1453" spans="1:18" s="55" customFormat="1" ht="14.5" x14ac:dyDescent="0.35">
      <c r="A1453" s="74" t="s">
        <v>5663</v>
      </c>
      <c r="B1453" s="74" t="s">
        <v>6</v>
      </c>
      <c r="C1453" s="74">
        <v>4239</v>
      </c>
      <c r="D1453" s="76" t="s">
        <v>3702</v>
      </c>
      <c r="E1453" s="74" t="s">
        <v>4704</v>
      </c>
      <c r="F1453" s="74">
        <v>78919</v>
      </c>
      <c r="G1453" s="77" t="s">
        <v>3726</v>
      </c>
      <c r="H1453" s="74" t="s">
        <v>4735</v>
      </c>
      <c r="I1453" s="75">
        <v>0.2877358490566036</v>
      </c>
      <c r="J1453" s="74" t="s">
        <v>3726</v>
      </c>
      <c r="K1453" s="74" t="s">
        <v>730</v>
      </c>
      <c r="L1453" s="74" t="s">
        <v>10200</v>
      </c>
      <c r="M1453" s="74" t="s">
        <v>10201</v>
      </c>
      <c r="N1453" s="74" t="s">
        <v>1327</v>
      </c>
      <c r="O1453" s="74" t="s">
        <v>1327</v>
      </c>
      <c r="P1453" s="74" t="s">
        <v>8722</v>
      </c>
      <c r="Q1453" s="74" t="s">
        <v>8699</v>
      </c>
      <c r="R1453" s="74" t="s">
        <v>10809</v>
      </c>
    </row>
    <row r="1454" spans="1:18" s="55" customFormat="1" ht="14.5" x14ac:dyDescent="0.35">
      <c r="A1454" s="74" t="s">
        <v>6340</v>
      </c>
      <c r="B1454" s="74" t="s">
        <v>4211</v>
      </c>
      <c r="C1454" s="74">
        <v>4394</v>
      </c>
      <c r="D1454" s="76" t="s">
        <v>4416</v>
      </c>
      <c r="E1454" s="74" t="s">
        <v>4613</v>
      </c>
      <c r="F1454" s="74">
        <v>79698</v>
      </c>
      <c r="G1454" s="77" t="s">
        <v>4420</v>
      </c>
      <c r="H1454" s="74" t="s">
        <v>4617</v>
      </c>
      <c r="I1454" s="75">
        <v>0</v>
      </c>
      <c r="J1454" s="74" t="s">
        <v>4420</v>
      </c>
      <c r="K1454" s="74" t="s">
        <v>152</v>
      </c>
      <c r="L1454" s="74" t="s">
        <v>151</v>
      </c>
      <c r="M1454" s="74" t="s">
        <v>8872</v>
      </c>
      <c r="N1454" s="74" t="s">
        <v>1327</v>
      </c>
      <c r="O1454" s="74" t="s">
        <v>1327</v>
      </c>
      <c r="P1454" s="74" t="s">
        <v>8773</v>
      </c>
      <c r="Q1454" s="74" t="s">
        <v>8699</v>
      </c>
      <c r="R1454" s="74" t="s">
        <v>11496</v>
      </c>
    </row>
    <row r="1455" spans="1:18" s="55" customFormat="1" ht="14.5" x14ac:dyDescent="0.35">
      <c r="A1455" s="74" t="s">
        <v>6054</v>
      </c>
      <c r="B1455" s="74" t="s">
        <v>6</v>
      </c>
      <c r="C1455" s="74">
        <v>4280</v>
      </c>
      <c r="D1455" s="76" t="s">
        <v>2212</v>
      </c>
      <c r="E1455" s="74" t="s">
        <v>4898</v>
      </c>
      <c r="F1455" s="74">
        <v>5390</v>
      </c>
      <c r="G1455" s="77" t="s">
        <v>2223</v>
      </c>
      <c r="H1455" s="74" t="s">
        <v>5166</v>
      </c>
      <c r="I1455" s="75">
        <v>0.93464730290456344</v>
      </c>
      <c r="J1455" s="74" t="s">
        <v>2223</v>
      </c>
      <c r="K1455" s="74" t="s">
        <v>1425</v>
      </c>
      <c r="L1455" s="74" t="s">
        <v>10202</v>
      </c>
      <c r="M1455" s="74" t="s">
        <v>10203</v>
      </c>
      <c r="N1455" s="74" t="s">
        <v>1426</v>
      </c>
      <c r="O1455" s="74" t="s">
        <v>1427</v>
      </c>
      <c r="P1455" s="74" t="s">
        <v>8751</v>
      </c>
      <c r="Q1455" s="74" t="s">
        <v>8699</v>
      </c>
      <c r="R1455" s="74" t="s">
        <v>11244</v>
      </c>
    </row>
    <row r="1456" spans="1:18" s="55" customFormat="1" ht="14.5" x14ac:dyDescent="0.35">
      <c r="A1456" s="74" t="s">
        <v>6057</v>
      </c>
      <c r="B1456" s="74" t="s">
        <v>6</v>
      </c>
      <c r="C1456" s="74">
        <v>4280</v>
      </c>
      <c r="D1456" s="76" t="s">
        <v>2212</v>
      </c>
      <c r="E1456" s="74" t="s">
        <v>4898</v>
      </c>
      <c r="F1456" s="74">
        <v>79203</v>
      </c>
      <c r="G1456" s="77" t="s">
        <v>2226</v>
      </c>
      <c r="H1456" s="74" t="s">
        <v>5167</v>
      </c>
      <c r="I1456" s="75">
        <v>0.88643790849673132</v>
      </c>
      <c r="J1456" s="74" t="s">
        <v>2226</v>
      </c>
      <c r="K1456" s="74" t="s">
        <v>1435</v>
      </c>
      <c r="L1456" s="74" t="s">
        <v>10204</v>
      </c>
      <c r="M1456" s="74" t="s">
        <v>10203</v>
      </c>
      <c r="N1456" s="74" t="s">
        <v>1436</v>
      </c>
      <c r="O1456" s="74" t="s">
        <v>1437</v>
      </c>
      <c r="P1456" s="74" t="s">
        <v>8751</v>
      </c>
      <c r="Q1456" s="74" t="s">
        <v>8699</v>
      </c>
      <c r="R1456" s="74" t="s">
        <v>11244</v>
      </c>
    </row>
    <row r="1457" spans="1:18" s="55" customFormat="1" ht="14.5" x14ac:dyDescent="0.35">
      <c r="A1457" s="74" t="s">
        <v>5741</v>
      </c>
      <c r="B1457" s="74" t="s">
        <v>6</v>
      </c>
      <c r="C1457" s="74">
        <v>4241</v>
      </c>
      <c r="D1457" s="76" t="s">
        <v>3782</v>
      </c>
      <c r="E1457" s="74" t="s">
        <v>2833</v>
      </c>
      <c r="F1457" s="74">
        <v>5108</v>
      </c>
      <c r="G1457" s="77" t="s">
        <v>3815</v>
      </c>
      <c r="H1457" s="74" t="s">
        <v>4837</v>
      </c>
      <c r="I1457" s="75">
        <v>0.3967468175388959</v>
      </c>
      <c r="J1457" s="74" t="s">
        <v>3815</v>
      </c>
      <c r="K1457" s="74" t="s">
        <v>2074</v>
      </c>
      <c r="L1457" s="74" t="s">
        <v>10205</v>
      </c>
      <c r="M1457" s="74" t="s">
        <v>10206</v>
      </c>
      <c r="N1457" s="74" t="s">
        <v>2075</v>
      </c>
      <c r="O1457" s="74" t="s">
        <v>1327</v>
      </c>
      <c r="P1457" s="74" t="s">
        <v>8751</v>
      </c>
      <c r="Q1457" s="74" t="s">
        <v>8699</v>
      </c>
      <c r="R1457" s="74" t="s">
        <v>10896</v>
      </c>
    </row>
    <row r="1458" spans="1:18" s="55" customFormat="1" ht="14.5" x14ac:dyDescent="0.35">
      <c r="A1458" s="74" t="s">
        <v>5796</v>
      </c>
      <c r="B1458" s="74" t="s">
        <v>6</v>
      </c>
      <c r="C1458" s="74">
        <v>4243</v>
      </c>
      <c r="D1458" s="76" t="s">
        <v>3857</v>
      </c>
      <c r="E1458" s="74" t="s">
        <v>4120</v>
      </c>
      <c r="F1458" s="74">
        <v>90134</v>
      </c>
      <c r="G1458" s="77" t="s">
        <v>3876</v>
      </c>
      <c r="H1458" s="74" t="s">
        <v>3289</v>
      </c>
      <c r="I1458" s="75">
        <v>0.2493036211699157</v>
      </c>
      <c r="J1458" s="74" t="s">
        <v>3876</v>
      </c>
      <c r="K1458" s="74" t="s">
        <v>833</v>
      </c>
      <c r="L1458" s="74" t="s">
        <v>10207</v>
      </c>
      <c r="M1458" s="74" t="s">
        <v>10208</v>
      </c>
      <c r="N1458" s="74" t="s">
        <v>834</v>
      </c>
      <c r="O1458" s="74" t="s">
        <v>1327</v>
      </c>
      <c r="P1458" s="74" t="s">
        <v>8763</v>
      </c>
      <c r="Q1458" s="74" t="s">
        <v>8699</v>
      </c>
      <c r="R1458" s="74" t="s">
        <v>10961</v>
      </c>
    </row>
    <row r="1459" spans="1:18" s="55" customFormat="1" ht="14.5" x14ac:dyDescent="0.35">
      <c r="A1459" s="74" t="s">
        <v>5912</v>
      </c>
      <c r="B1459" s="74" t="s">
        <v>6</v>
      </c>
      <c r="C1459" s="74">
        <v>4260</v>
      </c>
      <c r="D1459" s="76" t="s">
        <v>3993</v>
      </c>
      <c r="E1459" s="74" t="s">
        <v>5031</v>
      </c>
      <c r="F1459" s="74">
        <v>5268</v>
      </c>
      <c r="G1459" s="77" t="s">
        <v>4015</v>
      </c>
      <c r="H1459" s="74" t="s">
        <v>4604</v>
      </c>
      <c r="I1459" s="75">
        <v>0</v>
      </c>
      <c r="J1459" s="74" t="s">
        <v>4015</v>
      </c>
      <c r="K1459" s="74" t="s">
        <v>972</v>
      </c>
      <c r="L1459" s="74" t="s">
        <v>10209</v>
      </c>
      <c r="M1459" s="74" t="s">
        <v>10210</v>
      </c>
      <c r="N1459" s="74" t="s">
        <v>7338</v>
      </c>
      <c r="O1459" s="74" t="s">
        <v>7339</v>
      </c>
      <c r="P1459" s="74" t="s">
        <v>8751</v>
      </c>
      <c r="Q1459" s="74" t="s">
        <v>8699</v>
      </c>
      <c r="R1459" s="74" t="s">
        <v>11094</v>
      </c>
    </row>
    <row r="1460" spans="1:18" s="55" customFormat="1" ht="14.5" x14ac:dyDescent="0.35">
      <c r="A1460" s="74" t="s">
        <v>5736</v>
      </c>
      <c r="B1460" s="74" t="s">
        <v>6</v>
      </c>
      <c r="C1460" s="74">
        <v>4241</v>
      </c>
      <c r="D1460" s="76" t="s">
        <v>3782</v>
      </c>
      <c r="E1460" s="74" t="s">
        <v>2833</v>
      </c>
      <c r="F1460" s="74">
        <v>5104</v>
      </c>
      <c r="G1460" s="77" t="s">
        <v>3810</v>
      </c>
      <c r="H1460" s="74" t="s">
        <v>4838</v>
      </c>
      <c r="I1460" s="75">
        <v>0.47799696509863421</v>
      </c>
      <c r="J1460" s="74" t="s">
        <v>3810</v>
      </c>
      <c r="K1460" s="74" t="s">
        <v>2066</v>
      </c>
      <c r="L1460" s="74" t="s">
        <v>10211</v>
      </c>
      <c r="M1460" s="74" t="s">
        <v>10212</v>
      </c>
      <c r="N1460" s="74" t="s">
        <v>2067</v>
      </c>
      <c r="O1460" s="74" t="s">
        <v>1327</v>
      </c>
      <c r="P1460" s="74" t="s">
        <v>8751</v>
      </c>
      <c r="Q1460" s="74" t="s">
        <v>8699</v>
      </c>
      <c r="R1460" s="74" t="s">
        <v>10891</v>
      </c>
    </row>
    <row r="1461" spans="1:18" s="55" customFormat="1" ht="14.5" x14ac:dyDescent="0.35">
      <c r="A1461" s="74" t="s">
        <v>5935</v>
      </c>
      <c r="B1461" s="74" t="s">
        <v>6</v>
      </c>
      <c r="C1461" s="74">
        <v>4264</v>
      </c>
      <c r="D1461" s="76" t="s">
        <v>4039</v>
      </c>
      <c r="E1461" s="74" t="s">
        <v>3188</v>
      </c>
      <c r="F1461" s="74">
        <v>79402</v>
      </c>
      <c r="G1461" s="77" t="s">
        <v>4042</v>
      </c>
      <c r="H1461" s="74" t="s">
        <v>3351</v>
      </c>
      <c r="I1461" s="75">
        <v>0.82342807924203221</v>
      </c>
      <c r="J1461" s="74" t="s">
        <v>4042</v>
      </c>
      <c r="K1461" s="74" t="s">
        <v>367</v>
      </c>
      <c r="L1461" s="74" t="s">
        <v>10213</v>
      </c>
      <c r="M1461" s="74" t="s">
        <v>10214</v>
      </c>
      <c r="N1461" s="74" t="s">
        <v>1327</v>
      </c>
      <c r="O1461" s="74" t="s">
        <v>1327</v>
      </c>
      <c r="P1461" s="74" t="s">
        <v>8751</v>
      </c>
      <c r="Q1461" s="74" t="s">
        <v>8699</v>
      </c>
      <c r="R1461" s="74" t="s">
        <v>11120</v>
      </c>
    </row>
    <row r="1462" spans="1:18" s="55" customFormat="1" ht="14.5" x14ac:dyDescent="0.35">
      <c r="A1462" s="74" t="s">
        <v>5586</v>
      </c>
      <c r="B1462" s="74" t="s">
        <v>6</v>
      </c>
      <c r="C1462" s="74">
        <v>4235</v>
      </c>
      <c r="D1462" s="76" t="s">
        <v>3579</v>
      </c>
      <c r="E1462" s="74" t="s">
        <v>3507</v>
      </c>
      <c r="F1462" s="74">
        <v>4977</v>
      </c>
      <c r="G1462" s="77" t="s">
        <v>3644</v>
      </c>
      <c r="H1462" s="74" t="s">
        <v>4236</v>
      </c>
      <c r="I1462" s="75">
        <v>0.40840840840840753</v>
      </c>
      <c r="J1462" s="74" t="s">
        <v>3644</v>
      </c>
      <c r="K1462" s="74" t="s">
        <v>1693</v>
      </c>
      <c r="L1462" s="74" t="s">
        <v>10215</v>
      </c>
      <c r="M1462" s="74" t="s">
        <v>10216</v>
      </c>
      <c r="N1462" s="74" t="s">
        <v>1694</v>
      </c>
      <c r="O1462" s="74" t="s">
        <v>593</v>
      </c>
      <c r="P1462" s="74" t="s">
        <v>8738</v>
      </c>
      <c r="Q1462" s="74" t="s">
        <v>8699</v>
      </c>
      <c r="R1462" s="74" t="s">
        <v>10733</v>
      </c>
    </row>
    <row r="1463" spans="1:18" s="55" customFormat="1" ht="14.5" x14ac:dyDescent="0.35">
      <c r="A1463" s="74" t="s">
        <v>6357</v>
      </c>
      <c r="B1463" s="74" t="s">
        <v>4211</v>
      </c>
      <c r="C1463" s="74">
        <v>90790</v>
      </c>
      <c r="D1463" s="76" t="s">
        <v>4449</v>
      </c>
      <c r="E1463" s="74" t="s">
        <v>7564</v>
      </c>
      <c r="F1463" s="74">
        <v>90791</v>
      </c>
      <c r="G1463" s="77" t="s">
        <v>4450</v>
      </c>
      <c r="H1463" s="74" t="s">
        <v>4451</v>
      </c>
      <c r="I1463" s="75">
        <v>0</v>
      </c>
      <c r="J1463" s="74"/>
      <c r="K1463" s="74"/>
      <c r="L1463" s="74"/>
      <c r="M1463" s="74"/>
      <c r="N1463" s="74"/>
      <c r="O1463" s="74"/>
      <c r="P1463" s="74"/>
      <c r="Q1463" s="74"/>
      <c r="R1463" s="74"/>
    </row>
    <row r="1464" spans="1:18" s="55" customFormat="1" ht="14.5" x14ac:dyDescent="0.35">
      <c r="A1464" s="74" t="s">
        <v>6359</v>
      </c>
      <c r="B1464" s="74" t="s">
        <v>4211</v>
      </c>
      <c r="C1464" s="74">
        <v>90790</v>
      </c>
      <c r="D1464" s="76" t="s">
        <v>4449</v>
      </c>
      <c r="E1464" s="74" t="s">
        <v>7564</v>
      </c>
      <c r="F1464" s="74">
        <v>5653</v>
      </c>
      <c r="G1464" s="77" t="s">
        <v>2555</v>
      </c>
      <c r="H1464" s="74" t="s">
        <v>2556</v>
      </c>
      <c r="I1464" s="75">
        <v>0</v>
      </c>
      <c r="J1464" s="74" t="s">
        <v>2555</v>
      </c>
      <c r="K1464" s="74" t="s">
        <v>168</v>
      </c>
      <c r="L1464" s="74" t="s">
        <v>167</v>
      </c>
      <c r="M1464" s="74" t="s">
        <v>6925</v>
      </c>
      <c r="N1464" s="74" t="s">
        <v>169</v>
      </c>
      <c r="O1464" s="74" t="s">
        <v>170</v>
      </c>
      <c r="P1464" s="74" t="s">
        <v>8759</v>
      </c>
      <c r="Q1464" s="74" t="s">
        <v>8699</v>
      </c>
      <c r="R1464" s="74" t="s">
        <v>11501</v>
      </c>
    </row>
    <row r="1465" spans="1:18" s="55" customFormat="1" ht="14.5" x14ac:dyDescent="0.35">
      <c r="A1465" s="74" t="s">
        <v>6336</v>
      </c>
      <c r="B1465" s="74" t="s">
        <v>4211</v>
      </c>
      <c r="C1465" s="74">
        <v>4393</v>
      </c>
      <c r="D1465" s="76" t="s">
        <v>1790</v>
      </c>
      <c r="E1465" s="74" t="s">
        <v>2919</v>
      </c>
      <c r="F1465" s="74">
        <v>5632</v>
      </c>
      <c r="G1465" s="77" t="s">
        <v>4415</v>
      </c>
      <c r="H1465" s="74" t="s">
        <v>2921</v>
      </c>
      <c r="I1465" s="75">
        <v>0.45983701979045399</v>
      </c>
      <c r="J1465" s="74" t="s">
        <v>4415</v>
      </c>
      <c r="K1465" s="74" t="s">
        <v>147</v>
      </c>
      <c r="L1465" s="74" t="s">
        <v>9175</v>
      </c>
      <c r="M1465" s="74" t="s">
        <v>9176</v>
      </c>
      <c r="N1465" s="74" t="s">
        <v>1327</v>
      </c>
      <c r="O1465" s="74" t="s">
        <v>1327</v>
      </c>
      <c r="P1465" s="74" t="s">
        <v>8807</v>
      </c>
      <c r="Q1465" s="74" t="s">
        <v>8699</v>
      </c>
      <c r="R1465" s="74" t="s">
        <v>11495</v>
      </c>
    </row>
    <row r="1466" spans="1:18" s="55" customFormat="1" ht="14.5" x14ac:dyDescent="0.35">
      <c r="A1466" s="74" t="s">
        <v>6335</v>
      </c>
      <c r="B1466" s="74" t="s">
        <v>4211</v>
      </c>
      <c r="C1466" s="74">
        <v>4393</v>
      </c>
      <c r="D1466" s="76" t="s">
        <v>1790</v>
      </c>
      <c r="E1466" s="74" t="s">
        <v>2919</v>
      </c>
      <c r="F1466" s="74">
        <v>5631</v>
      </c>
      <c r="G1466" s="77" t="s">
        <v>4414</v>
      </c>
      <c r="H1466" s="74" t="s">
        <v>2922</v>
      </c>
      <c r="I1466" s="75">
        <v>0.56302521008403306</v>
      </c>
      <c r="J1466" s="74" t="s">
        <v>4414</v>
      </c>
      <c r="K1466" s="74" t="s">
        <v>144</v>
      </c>
      <c r="L1466" s="74" t="s">
        <v>9175</v>
      </c>
      <c r="M1466" s="74" t="s">
        <v>9176</v>
      </c>
      <c r="N1466" s="74" t="s">
        <v>145</v>
      </c>
      <c r="O1466" s="74" t="s">
        <v>146</v>
      </c>
      <c r="P1466" s="74" t="s">
        <v>8807</v>
      </c>
      <c r="Q1466" s="74" t="s">
        <v>8699</v>
      </c>
      <c r="R1466" s="74" t="s">
        <v>11495</v>
      </c>
    </row>
    <row r="1467" spans="1:18" s="55" customFormat="1" ht="14.5" x14ac:dyDescent="0.35">
      <c r="A1467" s="74" t="s">
        <v>11513</v>
      </c>
      <c r="B1467" s="74" t="s">
        <v>6</v>
      </c>
      <c r="C1467" s="74">
        <v>4242</v>
      </c>
      <c r="D1467" s="76" t="s">
        <v>3816</v>
      </c>
      <c r="E1467" s="74" t="s">
        <v>6761</v>
      </c>
      <c r="F1467" s="74">
        <v>5124</v>
      </c>
      <c r="G1467" s="77" t="s">
        <v>3831</v>
      </c>
      <c r="H1467" s="74" t="s">
        <v>10509</v>
      </c>
      <c r="I1467" s="75">
        <v>0.60510805500982223</v>
      </c>
      <c r="J1467" s="74" t="s">
        <v>3831</v>
      </c>
      <c r="K1467" s="74" t="s">
        <v>8594</v>
      </c>
      <c r="L1467" s="74" t="s">
        <v>10217</v>
      </c>
      <c r="M1467" s="74" t="s">
        <v>10218</v>
      </c>
      <c r="N1467" s="74" t="s">
        <v>1327</v>
      </c>
      <c r="O1467" s="74" t="s">
        <v>1327</v>
      </c>
      <c r="P1467" s="74" t="s">
        <v>8709</v>
      </c>
      <c r="Q1467" s="74" t="s">
        <v>8699</v>
      </c>
      <c r="R1467" s="74" t="s">
        <v>10913</v>
      </c>
    </row>
    <row r="1468" spans="1:18" s="55" customFormat="1" ht="14.5" x14ac:dyDescent="0.35">
      <c r="A1468" s="74" t="s">
        <v>7716</v>
      </c>
      <c r="B1468" s="74" t="s">
        <v>8</v>
      </c>
      <c r="C1468" s="74">
        <v>4407</v>
      </c>
      <c r="D1468" s="76" t="s">
        <v>2693</v>
      </c>
      <c r="E1468" s="74" t="s">
        <v>4170</v>
      </c>
      <c r="F1468" s="74">
        <v>5823</v>
      </c>
      <c r="G1468" s="77" t="s">
        <v>2707</v>
      </c>
      <c r="H1468" s="74" t="s">
        <v>7625</v>
      </c>
      <c r="I1468" s="75">
        <v>0.93076162215628011</v>
      </c>
      <c r="J1468" s="74"/>
      <c r="K1468" s="74"/>
      <c r="L1468" s="74"/>
      <c r="M1468" s="74"/>
      <c r="N1468" s="74"/>
      <c r="O1468" s="74"/>
      <c r="P1468" s="74"/>
      <c r="Q1468" s="74"/>
      <c r="R1468" s="74"/>
    </row>
    <row r="1469" spans="1:18" s="55" customFormat="1" ht="14.5" x14ac:dyDescent="0.35">
      <c r="A1469" s="74" t="s">
        <v>6132</v>
      </c>
      <c r="B1469" s="74" t="s">
        <v>6</v>
      </c>
      <c r="C1469" s="74">
        <v>4288</v>
      </c>
      <c r="D1469" s="76" t="s">
        <v>2302</v>
      </c>
      <c r="E1469" s="74" t="s">
        <v>3352</v>
      </c>
      <c r="F1469" s="74">
        <v>89908</v>
      </c>
      <c r="G1469" s="77" t="s">
        <v>2307</v>
      </c>
      <c r="H1469" s="74" t="s">
        <v>3327</v>
      </c>
      <c r="I1469" s="75">
        <v>0.709216101694915</v>
      </c>
      <c r="J1469" s="74" t="s">
        <v>2307</v>
      </c>
      <c r="K1469" s="74" t="s">
        <v>530</v>
      </c>
      <c r="L1469" s="74" t="s">
        <v>10219</v>
      </c>
      <c r="M1469" s="74" t="s">
        <v>10220</v>
      </c>
      <c r="N1469" s="74" t="s">
        <v>1327</v>
      </c>
      <c r="O1469" s="74" t="s">
        <v>1327</v>
      </c>
      <c r="P1469" s="74" t="s">
        <v>8767</v>
      </c>
      <c r="Q1469" s="74" t="s">
        <v>8699</v>
      </c>
      <c r="R1469" s="74" t="s">
        <v>11314</v>
      </c>
    </row>
    <row r="1470" spans="1:18" s="55" customFormat="1" ht="14.5" x14ac:dyDescent="0.35">
      <c r="A1470" s="74" t="s">
        <v>5828</v>
      </c>
      <c r="B1470" s="74" t="s">
        <v>6</v>
      </c>
      <c r="C1470" s="74">
        <v>4246</v>
      </c>
      <c r="D1470" s="76" t="s">
        <v>3891</v>
      </c>
      <c r="E1470" s="74" t="s">
        <v>3531</v>
      </c>
      <c r="F1470" s="74">
        <v>79574</v>
      </c>
      <c r="G1470" s="77" t="s">
        <v>3914</v>
      </c>
      <c r="H1470" s="74" t="s">
        <v>3570</v>
      </c>
      <c r="I1470" s="75">
        <v>0.1571709233791746</v>
      </c>
      <c r="J1470" s="74" t="s">
        <v>3914</v>
      </c>
      <c r="K1470" s="74" t="s">
        <v>10221</v>
      </c>
      <c r="L1470" s="74" t="s">
        <v>10222</v>
      </c>
      <c r="M1470" s="74" t="s">
        <v>10223</v>
      </c>
      <c r="N1470" s="74" t="s">
        <v>1327</v>
      </c>
      <c r="O1470" s="74" t="s">
        <v>1327</v>
      </c>
      <c r="P1470" s="74" t="s">
        <v>8723</v>
      </c>
      <c r="Q1470" s="74" t="s">
        <v>8699</v>
      </c>
      <c r="R1470" s="74" t="s">
        <v>10997</v>
      </c>
    </row>
    <row r="1471" spans="1:18" s="55" customFormat="1" ht="14.5" x14ac:dyDescent="0.35">
      <c r="A1471" s="74" t="s">
        <v>5857</v>
      </c>
      <c r="B1471" s="74" t="s">
        <v>6</v>
      </c>
      <c r="C1471" s="74">
        <v>4256</v>
      </c>
      <c r="D1471" s="76" t="s">
        <v>3945</v>
      </c>
      <c r="E1471" s="74" t="s">
        <v>2800</v>
      </c>
      <c r="F1471" s="74">
        <v>5204</v>
      </c>
      <c r="G1471" s="77" t="s">
        <v>3954</v>
      </c>
      <c r="H1471" s="74" t="s">
        <v>3370</v>
      </c>
      <c r="I1471" s="75">
        <v>0.85053929121725713</v>
      </c>
      <c r="J1471" s="74" t="s">
        <v>3954</v>
      </c>
      <c r="K1471" s="74" t="s">
        <v>2506</v>
      </c>
      <c r="L1471" s="74" t="s">
        <v>10224</v>
      </c>
      <c r="M1471" s="74" t="s">
        <v>10225</v>
      </c>
      <c r="N1471" s="74" t="s">
        <v>6926</v>
      </c>
      <c r="O1471" s="74" t="s">
        <v>1327</v>
      </c>
      <c r="P1471" s="74" t="s">
        <v>8751</v>
      </c>
      <c r="Q1471" s="74" t="s">
        <v>8699</v>
      </c>
      <c r="R1471" s="74" t="s">
        <v>11031</v>
      </c>
    </row>
    <row r="1472" spans="1:18" s="55" customFormat="1" ht="14.5" x14ac:dyDescent="0.35">
      <c r="A1472" s="74" t="s">
        <v>5464</v>
      </c>
      <c r="B1472" s="74" t="s">
        <v>2</v>
      </c>
      <c r="C1472" s="74">
        <v>4192</v>
      </c>
      <c r="D1472" s="76" t="s">
        <v>1863</v>
      </c>
      <c r="E1472" s="74" t="s">
        <v>4637</v>
      </c>
      <c r="F1472" s="74">
        <v>90191</v>
      </c>
      <c r="G1472" s="77" t="s">
        <v>1875</v>
      </c>
      <c r="H1472" s="74" t="s">
        <v>1696</v>
      </c>
      <c r="I1472" s="75">
        <v>0.4486071085494715</v>
      </c>
      <c r="J1472" s="74" t="s">
        <v>1875</v>
      </c>
      <c r="K1472" s="74" t="s">
        <v>3084</v>
      </c>
      <c r="L1472" s="74" t="s">
        <v>10226</v>
      </c>
      <c r="M1472" s="74" t="s">
        <v>10227</v>
      </c>
      <c r="N1472" s="74" t="s">
        <v>3085</v>
      </c>
      <c r="O1472" s="74" t="s">
        <v>3086</v>
      </c>
      <c r="P1472" s="74" t="s">
        <v>8719</v>
      </c>
      <c r="Q1472" s="74" t="s">
        <v>8699</v>
      </c>
      <c r="R1472" s="74" t="s">
        <v>10632</v>
      </c>
    </row>
    <row r="1473" spans="1:18" s="55" customFormat="1" ht="14.5" x14ac:dyDescent="0.35">
      <c r="A1473" s="74" t="s">
        <v>5554</v>
      </c>
      <c r="B1473" s="74" t="s">
        <v>6</v>
      </c>
      <c r="C1473" s="74">
        <v>4235</v>
      </c>
      <c r="D1473" s="76" t="s">
        <v>3579</v>
      </c>
      <c r="E1473" s="74" t="s">
        <v>3507</v>
      </c>
      <c r="F1473" s="74">
        <v>4947</v>
      </c>
      <c r="G1473" s="77" t="s">
        <v>3612</v>
      </c>
      <c r="H1473" s="74" t="s">
        <v>4517</v>
      </c>
      <c r="I1473" s="75">
        <v>0.60788863109048696</v>
      </c>
      <c r="J1473" s="74" t="s">
        <v>3612</v>
      </c>
      <c r="K1473" s="74" t="s">
        <v>1658</v>
      </c>
      <c r="L1473" s="74" t="s">
        <v>10228</v>
      </c>
      <c r="M1473" s="74" t="s">
        <v>10229</v>
      </c>
      <c r="N1473" s="74" t="s">
        <v>1327</v>
      </c>
      <c r="O1473" s="74" t="s">
        <v>1327</v>
      </c>
      <c r="P1473" s="74" t="s">
        <v>8709</v>
      </c>
      <c r="Q1473" s="74" t="s">
        <v>8699</v>
      </c>
      <c r="R1473" s="74" t="s">
        <v>10702</v>
      </c>
    </row>
    <row r="1474" spans="1:18" s="55" customFormat="1" ht="14.5" x14ac:dyDescent="0.35">
      <c r="A1474" s="74" t="s">
        <v>6669</v>
      </c>
      <c r="B1474" s="74" t="s">
        <v>11</v>
      </c>
      <c r="C1474" s="74">
        <v>4478</v>
      </c>
      <c r="D1474" s="76" t="s">
        <v>1203</v>
      </c>
      <c r="E1474" s="74" t="s">
        <v>4880</v>
      </c>
      <c r="F1474" s="74">
        <v>6113</v>
      </c>
      <c r="G1474" s="77" t="s">
        <v>1204</v>
      </c>
      <c r="H1474" s="74" t="s">
        <v>4126</v>
      </c>
      <c r="I1474" s="75">
        <v>0.35714285714285637</v>
      </c>
      <c r="J1474" s="74"/>
      <c r="K1474" s="74"/>
      <c r="L1474" s="74"/>
      <c r="M1474" s="74"/>
      <c r="N1474" s="74"/>
      <c r="O1474" s="74"/>
      <c r="P1474" s="74"/>
      <c r="Q1474" s="74"/>
      <c r="R1474" s="74"/>
    </row>
    <row r="1475" spans="1:18" s="55" customFormat="1" ht="14.5" x14ac:dyDescent="0.35">
      <c r="A1475" s="74" t="s">
        <v>5617</v>
      </c>
      <c r="B1475" s="74" t="s">
        <v>6</v>
      </c>
      <c r="C1475" s="74">
        <v>4237</v>
      </c>
      <c r="D1475" s="76" t="s">
        <v>3660</v>
      </c>
      <c r="E1475" s="74" t="s">
        <v>4667</v>
      </c>
      <c r="F1475" s="74">
        <v>5005</v>
      </c>
      <c r="G1475" s="77" t="s">
        <v>3677</v>
      </c>
      <c r="H1475" s="74" t="s">
        <v>2953</v>
      </c>
      <c r="I1475" s="75">
        <v>0.51439539347408725</v>
      </c>
      <c r="J1475" s="74" t="s">
        <v>3677</v>
      </c>
      <c r="K1475" s="74" t="s">
        <v>647</v>
      </c>
      <c r="L1475" s="74" t="s">
        <v>10230</v>
      </c>
      <c r="M1475" s="74" t="s">
        <v>10231</v>
      </c>
      <c r="N1475" s="74" t="s">
        <v>648</v>
      </c>
      <c r="O1475" s="74" t="s">
        <v>649</v>
      </c>
      <c r="P1475" s="74" t="s">
        <v>8750</v>
      </c>
      <c r="Q1475" s="74" t="s">
        <v>8699</v>
      </c>
      <c r="R1475" s="74" t="s">
        <v>10761</v>
      </c>
    </row>
    <row r="1476" spans="1:18" s="55" customFormat="1" ht="14.5" x14ac:dyDescent="0.35">
      <c r="A1476" s="74" t="s">
        <v>6203</v>
      </c>
      <c r="B1476" s="74" t="s">
        <v>6</v>
      </c>
      <c r="C1476" s="74">
        <v>79084</v>
      </c>
      <c r="D1476" s="76" t="s">
        <v>176</v>
      </c>
      <c r="E1476" s="74" t="s">
        <v>7565</v>
      </c>
      <c r="F1476" s="74">
        <v>89941</v>
      </c>
      <c r="G1476" s="77" t="s">
        <v>175</v>
      </c>
      <c r="H1476" s="74" t="s">
        <v>5270</v>
      </c>
      <c r="I1476" s="75">
        <v>0</v>
      </c>
      <c r="J1476" s="74" t="s">
        <v>175</v>
      </c>
      <c r="K1476" s="74" t="s">
        <v>576</v>
      </c>
      <c r="L1476" s="74" t="s">
        <v>10232</v>
      </c>
      <c r="M1476" s="74" t="s">
        <v>10233</v>
      </c>
      <c r="N1476" s="74" t="s">
        <v>577</v>
      </c>
      <c r="O1476" s="74" t="s">
        <v>578</v>
      </c>
      <c r="P1476" s="74" t="s">
        <v>8750</v>
      </c>
      <c r="Q1476" s="74" t="s">
        <v>8699</v>
      </c>
      <c r="R1476" s="74" t="s">
        <v>11377</v>
      </c>
    </row>
    <row r="1477" spans="1:18" s="55" customFormat="1" ht="14.5" x14ac:dyDescent="0.35">
      <c r="A1477" s="74" t="s">
        <v>5595</v>
      </c>
      <c r="B1477" s="74" t="s">
        <v>6</v>
      </c>
      <c r="C1477" s="74">
        <v>4235</v>
      </c>
      <c r="D1477" s="76" t="s">
        <v>3579</v>
      </c>
      <c r="E1477" s="74" t="s">
        <v>3507</v>
      </c>
      <c r="F1477" s="74">
        <v>78917</v>
      </c>
      <c r="G1477" s="77" t="s">
        <v>3653</v>
      </c>
      <c r="H1477" s="74" t="s">
        <v>4518</v>
      </c>
      <c r="I1477" s="75">
        <v>0.54635635253719927</v>
      </c>
      <c r="J1477" s="74" t="s">
        <v>3653</v>
      </c>
      <c r="K1477" s="74" t="s">
        <v>603</v>
      </c>
      <c r="L1477" s="74" t="s">
        <v>10234</v>
      </c>
      <c r="M1477" s="74" t="s">
        <v>10235</v>
      </c>
      <c r="N1477" s="74" t="s">
        <v>7340</v>
      </c>
      <c r="O1477" s="74" t="s">
        <v>7341</v>
      </c>
      <c r="P1477" s="74" t="s">
        <v>8738</v>
      </c>
      <c r="Q1477" s="74" t="s">
        <v>8699</v>
      </c>
      <c r="R1477" s="74" t="s">
        <v>10741</v>
      </c>
    </row>
    <row r="1478" spans="1:18" s="55" customFormat="1" ht="14.5" x14ac:dyDescent="0.35">
      <c r="A1478" s="74" t="s">
        <v>6240</v>
      </c>
      <c r="B1478" s="74" t="s">
        <v>6</v>
      </c>
      <c r="C1478" s="74">
        <v>79084</v>
      </c>
      <c r="D1478" s="76" t="s">
        <v>176</v>
      </c>
      <c r="E1478" s="74" t="s">
        <v>7565</v>
      </c>
      <c r="F1478" s="74">
        <v>79092</v>
      </c>
      <c r="G1478" s="77" t="s">
        <v>177</v>
      </c>
      <c r="H1478" s="74" t="s">
        <v>5271</v>
      </c>
      <c r="I1478" s="75">
        <v>0.79220779220779103</v>
      </c>
      <c r="J1478" s="74" t="s">
        <v>177</v>
      </c>
      <c r="K1478" s="74" t="s">
        <v>5362</v>
      </c>
      <c r="L1478" s="74" t="s">
        <v>257</v>
      </c>
      <c r="M1478" s="74" t="s">
        <v>6927</v>
      </c>
      <c r="N1478" s="74" t="s">
        <v>577</v>
      </c>
      <c r="O1478" s="74" t="s">
        <v>258</v>
      </c>
      <c r="P1478" s="74" t="s">
        <v>8751</v>
      </c>
      <c r="Q1478" s="74" t="s">
        <v>8699</v>
      </c>
      <c r="R1478" s="74" t="s">
        <v>11419</v>
      </c>
    </row>
    <row r="1479" spans="1:18" s="55" customFormat="1" ht="14.5" x14ac:dyDescent="0.35">
      <c r="A1479" s="74" t="s">
        <v>6567</v>
      </c>
      <c r="B1479" s="74" t="s">
        <v>9</v>
      </c>
      <c r="C1479" s="74">
        <v>4437</v>
      </c>
      <c r="D1479" s="76" t="s">
        <v>1046</v>
      </c>
      <c r="E1479" s="74" t="s">
        <v>4651</v>
      </c>
      <c r="F1479" s="74">
        <v>87537</v>
      </c>
      <c r="G1479" s="77" t="s">
        <v>1050</v>
      </c>
      <c r="H1479" s="74" t="s">
        <v>4656</v>
      </c>
      <c r="I1479" s="75">
        <v>0.59024390243902303</v>
      </c>
      <c r="J1479" s="74"/>
      <c r="K1479" s="74"/>
      <c r="L1479" s="74"/>
      <c r="M1479" s="74"/>
      <c r="N1479" s="74"/>
      <c r="O1479" s="74"/>
      <c r="P1479" s="74"/>
      <c r="Q1479" s="74"/>
      <c r="R1479" s="74"/>
    </row>
    <row r="1480" spans="1:18" s="55" customFormat="1" ht="14.5" x14ac:dyDescent="0.35">
      <c r="A1480" s="74" t="s">
        <v>6540</v>
      </c>
      <c r="B1480" s="74" t="s">
        <v>8</v>
      </c>
      <c r="C1480" s="74">
        <v>79880</v>
      </c>
      <c r="D1480" s="76" t="s">
        <v>1006</v>
      </c>
      <c r="E1480" s="74" t="s">
        <v>5239</v>
      </c>
      <c r="F1480" s="74">
        <v>6350</v>
      </c>
      <c r="G1480" s="77" t="s">
        <v>1007</v>
      </c>
      <c r="H1480" s="74" t="s">
        <v>1715</v>
      </c>
      <c r="I1480" s="75">
        <v>0.52513966480446839</v>
      </c>
      <c r="J1480" s="74"/>
      <c r="K1480" s="74"/>
      <c r="L1480" s="74"/>
      <c r="M1480" s="74"/>
      <c r="N1480" s="74"/>
      <c r="O1480" s="74"/>
      <c r="P1480" s="74"/>
      <c r="Q1480" s="74"/>
      <c r="R1480" s="74"/>
    </row>
    <row r="1481" spans="1:18" s="55" customFormat="1" ht="14.5" x14ac:dyDescent="0.35">
      <c r="A1481" s="74" t="s">
        <v>5588</v>
      </c>
      <c r="B1481" s="74" t="s">
        <v>6</v>
      </c>
      <c r="C1481" s="74">
        <v>4235</v>
      </c>
      <c r="D1481" s="76" t="s">
        <v>3579</v>
      </c>
      <c r="E1481" s="74" t="s">
        <v>3507</v>
      </c>
      <c r="F1481" s="74">
        <v>79489</v>
      </c>
      <c r="G1481" s="77" t="s">
        <v>3646</v>
      </c>
      <c r="H1481" s="74" t="s">
        <v>4519</v>
      </c>
      <c r="I1481" s="75">
        <v>0.62016293279022294</v>
      </c>
      <c r="J1481" s="74" t="s">
        <v>3646</v>
      </c>
      <c r="K1481" s="74" t="s">
        <v>595</v>
      </c>
      <c r="L1481" s="74" t="s">
        <v>10236</v>
      </c>
      <c r="M1481" s="74" t="s">
        <v>10237</v>
      </c>
      <c r="N1481" s="74" t="s">
        <v>8595</v>
      </c>
      <c r="O1481" s="74" t="s">
        <v>1327</v>
      </c>
      <c r="P1481" s="74" t="s">
        <v>8738</v>
      </c>
      <c r="Q1481" s="74" t="s">
        <v>8699</v>
      </c>
      <c r="R1481" s="74" t="s">
        <v>10735</v>
      </c>
    </row>
    <row r="1482" spans="1:18" s="55" customFormat="1" ht="14.5" x14ac:dyDescent="0.35">
      <c r="A1482" s="74" t="s">
        <v>6274</v>
      </c>
      <c r="B1482" s="74" t="s">
        <v>7</v>
      </c>
      <c r="C1482" s="74">
        <v>4368</v>
      </c>
      <c r="D1482" s="76" t="s">
        <v>4330</v>
      </c>
      <c r="E1482" s="74" t="s">
        <v>2991</v>
      </c>
      <c r="F1482" s="74">
        <v>5559</v>
      </c>
      <c r="G1482" s="77" t="s">
        <v>4331</v>
      </c>
      <c r="H1482" s="74" t="s">
        <v>4124</v>
      </c>
      <c r="I1482" s="75">
        <v>0.64261744966442935</v>
      </c>
      <c r="J1482" s="74" t="s">
        <v>4331</v>
      </c>
      <c r="K1482" s="74" t="s">
        <v>305</v>
      </c>
      <c r="L1482" s="74" t="s">
        <v>10238</v>
      </c>
      <c r="M1482" s="74" t="s">
        <v>10239</v>
      </c>
      <c r="N1482" s="74" t="s">
        <v>1327</v>
      </c>
      <c r="O1482" s="74" t="s">
        <v>1327</v>
      </c>
      <c r="P1482" s="74" t="s">
        <v>10564</v>
      </c>
      <c r="Q1482" s="74" t="s">
        <v>8699</v>
      </c>
      <c r="R1482" s="74" t="s">
        <v>11445</v>
      </c>
    </row>
    <row r="1483" spans="1:18" s="55" customFormat="1" ht="14.5" x14ac:dyDescent="0.35">
      <c r="A1483" s="74" t="s">
        <v>6327</v>
      </c>
      <c r="B1483" s="74" t="s">
        <v>4211</v>
      </c>
      <c r="C1483" s="74">
        <v>4391</v>
      </c>
      <c r="D1483" s="76" t="s">
        <v>4400</v>
      </c>
      <c r="E1483" s="74" t="s">
        <v>4127</v>
      </c>
      <c r="F1483" s="74">
        <v>5618</v>
      </c>
      <c r="G1483" s="77" t="s">
        <v>4405</v>
      </c>
      <c r="H1483" s="74" t="s">
        <v>4129</v>
      </c>
      <c r="I1483" s="75">
        <v>0.32411067193675802</v>
      </c>
      <c r="J1483" s="74" t="s">
        <v>4405</v>
      </c>
      <c r="K1483" s="74" t="s">
        <v>132</v>
      </c>
      <c r="L1483" s="74" t="s">
        <v>9549</v>
      </c>
      <c r="M1483" s="74" t="s">
        <v>9550</v>
      </c>
      <c r="N1483" s="74" t="s">
        <v>1327</v>
      </c>
      <c r="O1483" s="74" t="s">
        <v>1327</v>
      </c>
      <c r="P1483" s="74" t="s">
        <v>8760</v>
      </c>
      <c r="Q1483" s="74" t="s">
        <v>8699</v>
      </c>
      <c r="R1483" s="74" t="s">
        <v>11490</v>
      </c>
    </row>
    <row r="1484" spans="1:18" s="55" customFormat="1" ht="14.5" x14ac:dyDescent="0.35">
      <c r="A1484" s="74" t="s">
        <v>6323</v>
      </c>
      <c r="B1484" s="74" t="s">
        <v>4211</v>
      </c>
      <c r="C1484" s="74">
        <v>4391</v>
      </c>
      <c r="D1484" s="76" t="s">
        <v>4400</v>
      </c>
      <c r="E1484" s="74" t="s">
        <v>4127</v>
      </c>
      <c r="F1484" s="74">
        <v>5614</v>
      </c>
      <c r="G1484" s="77" t="s">
        <v>4401</v>
      </c>
      <c r="H1484" s="74" t="s">
        <v>4130</v>
      </c>
      <c r="I1484" s="75">
        <v>0.44881889763779442</v>
      </c>
      <c r="J1484" s="74" t="s">
        <v>4401</v>
      </c>
      <c r="K1484" s="74" t="s">
        <v>128</v>
      </c>
      <c r="L1484" s="74" t="s">
        <v>9549</v>
      </c>
      <c r="M1484" s="74" t="s">
        <v>9550</v>
      </c>
      <c r="N1484" s="74" t="s">
        <v>1327</v>
      </c>
      <c r="O1484" s="74" t="s">
        <v>1327</v>
      </c>
      <c r="P1484" s="74" t="s">
        <v>8760</v>
      </c>
      <c r="Q1484" s="74" t="s">
        <v>8699</v>
      </c>
      <c r="R1484" s="74" t="s">
        <v>11490</v>
      </c>
    </row>
    <row r="1485" spans="1:18" s="55" customFormat="1" ht="14.5" x14ac:dyDescent="0.35">
      <c r="A1485" s="74" t="s">
        <v>6325</v>
      </c>
      <c r="B1485" s="74" t="s">
        <v>4211</v>
      </c>
      <c r="C1485" s="74">
        <v>4391</v>
      </c>
      <c r="D1485" s="76" t="s">
        <v>4400</v>
      </c>
      <c r="E1485" s="74" t="s">
        <v>4127</v>
      </c>
      <c r="F1485" s="74">
        <v>5616</v>
      </c>
      <c r="G1485" s="77" t="s">
        <v>4403</v>
      </c>
      <c r="H1485" s="74" t="s">
        <v>4131</v>
      </c>
      <c r="I1485" s="75">
        <v>0.45089285714285698</v>
      </c>
      <c r="J1485" s="74" t="s">
        <v>4403</v>
      </c>
      <c r="K1485" s="74" t="s">
        <v>130</v>
      </c>
      <c r="L1485" s="74" t="s">
        <v>9549</v>
      </c>
      <c r="M1485" s="74" t="s">
        <v>9550</v>
      </c>
      <c r="N1485" s="74" t="s">
        <v>1327</v>
      </c>
      <c r="O1485" s="74" t="s">
        <v>1327</v>
      </c>
      <c r="P1485" s="74" t="s">
        <v>8760</v>
      </c>
      <c r="Q1485" s="74" t="s">
        <v>8699</v>
      </c>
      <c r="R1485" s="74" t="s">
        <v>11490</v>
      </c>
    </row>
    <row r="1486" spans="1:18" s="55" customFormat="1" ht="14.5" x14ac:dyDescent="0.35">
      <c r="A1486" s="74" t="s">
        <v>5922</v>
      </c>
      <c r="B1486" s="74" t="s">
        <v>6</v>
      </c>
      <c r="C1486" s="74">
        <v>4262</v>
      </c>
      <c r="D1486" s="76" t="s">
        <v>4024</v>
      </c>
      <c r="E1486" s="74" t="s">
        <v>2811</v>
      </c>
      <c r="F1486" s="74">
        <v>5281</v>
      </c>
      <c r="G1486" s="77" t="s">
        <v>4027</v>
      </c>
      <c r="H1486" s="74" t="s">
        <v>2815</v>
      </c>
      <c r="I1486" s="75">
        <v>0</v>
      </c>
      <c r="J1486" s="74" t="s">
        <v>4027</v>
      </c>
      <c r="K1486" s="74" t="s">
        <v>989</v>
      </c>
      <c r="L1486" s="74" t="s">
        <v>10240</v>
      </c>
      <c r="M1486" s="74" t="s">
        <v>10241</v>
      </c>
      <c r="N1486" s="74" t="s">
        <v>1327</v>
      </c>
      <c r="O1486" s="74" t="s">
        <v>1327</v>
      </c>
      <c r="P1486" s="74" t="s">
        <v>8751</v>
      </c>
      <c r="Q1486" s="74" t="s">
        <v>8699</v>
      </c>
      <c r="R1486" s="74" t="s">
        <v>11107</v>
      </c>
    </row>
    <row r="1487" spans="1:18" s="55" customFormat="1" ht="14.5" x14ac:dyDescent="0.35">
      <c r="A1487" s="74" t="s">
        <v>6406</v>
      </c>
      <c r="B1487" s="74" t="s">
        <v>8</v>
      </c>
      <c r="C1487" s="74">
        <v>4403</v>
      </c>
      <c r="D1487" s="76" t="s">
        <v>2562</v>
      </c>
      <c r="E1487" s="74" t="s">
        <v>4962</v>
      </c>
      <c r="F1487" s="74">
        <v>5721</v>
      </c>
      <c r="G1487" s="77" t="s">
        <v>2609</v>
      </c>
      <c r="H1487" s="74" t="s">
        <v>3097</v>
      </c>
      <c r="I1487" s="75">
        <v>0.27542372881355859</v>
      </c>
      <c r="J1487" s="74"/>
      <c r="K1487" s="74"/>
      <c r="L1487" s="74"/>
      <c r="M1487" s="74"/>
      <c r="N1487" s="74"/>
      <c r="O1487" s="74"/>
      <c r="P1487" s="74"/>
      <c r="Q1487" s="74"/>
      <c r="R1487" s="74"/>
    </row>
    <row r="1488" spans="1:18" s="55" customFormat="1" ht="14.5" x14ac:dyDescent="0.35">
      <c r="A1488" s="74" t="s">
        <v>5520</v>
      </c>
      <c r="B1488" s="74" t="s">
        <v>4</v>
      </c>
      <c r="C1488" s="74">
        <v>4222</v>
      </c>
      <c r="D1488" s="76" t="s">
        <v>1966</v>
      </c>
      <c r="E1488" s="74" t="s">
        <v>4139</v>
      </c>
      <c r="F1488" s="74">
        <v>4894</v>
      </c>
      <c r="G1488" s="77" t="s">
        <v>1967</v>
      </c>
      <c r="H1488" s="74" t="s">
        <v>4140</v>
      </c>
      <c r="I1488" s="75">
        <v>0.61463414634146296</v>
      </c>
      <c r="J1488" s="74" t="s">
        <v>1967</v>
      </c>
      <c r="K1488" s="74" t="s">
        <v>3263</v>
      </c>
      <c r="L1488" s="74" t="s">
        <v>10242</v>
      </c>
      <c r="M1488" s="74" t="s">
        <v>10243</v>
      </c>
      <c r="N1488" s="74" t="s">
        <v>1327</v>
      </c>
      <c r="O1488" s="74" t="s">
        <v>1327</v>
      </c>
      <c r="P1488" s="74" t="s">
        <v>8761</v>
      </c>
      <c r="Q1488" s="74" t="s">
        <v>8699</v>
      </c>
      <c r="R1488" s="74" t="s">
        <v>10665</v>
      </c>
    </row>
    <row r="1489" spans="1:18" s="55" customFormat="1" ht="14.5" x14ac:dyDescent="0.35">
      <c r="A1489" s="74" t="s">
        <v>6700</v>
      </c>
      <c r="B1489" s="74" t="s">
        <v>12</v>
      </c>
      <c r="C1489" s="74">
        <v>4500</v>
      </c>
      <c r="D1489" s="76" t="s">
        <v>1248</v>
      </c>
      <c r="E1489" s="74" t="s">
        <v>4141</v>
      </c>
      <c r="F1489" s="74">
        <v>6164</v>
      </c>
      <c r="G1489" s="77" t="s">
        <v>1249</v>
      </c>
      <c r="H1489" s="74" t="s">
        <v>4144</v>
      </c>
      <c r="I1489" s="75">
        <v>0.87080867850098609</v>
      </c>
      <c r="J1489" s="74"/>
      <c r="K1489" s="74"/>
      <c r="L1489" s="74"/>
      <c r="M1489" s="74"/>
      <c r="N1489" s="74"/>
      <c r="O1489" s="74"/>
      <c r="P1489" s="74"/>
      <c r="Q1489" s="74"/>
      <c r="R1489" s="74"/>
    </row>
    <row r="1490" spans="1:18" s="55" customFormat="1" ht="14.5" x14ac:dyDescent="0.35">
      <c r="A1490" s="74" t="s">
        <v>5659</v>
      </c>
      <c r="B1490" s="74" t="s">
        <v>6</v>
      </c>
      <c r="C1490" s="74">
        <v>4239</v>
      </c>
      <c r="D1490" s="76" t="s">
        <v>3702</v>
      </c>
      <c r="E1490" s="74" t="s">
        <v>4704</v>
      </c>
      <c r="F1490" s="74">
        <v>5036</v>
      </c>
      <c r="G1490" s="77" t="s">
        <v>3722</v>
      </c>
      <c r="H1490" s="74" t="s">
        <v>4736</v>
      </c>
      <c r="I1490" s="75">
        <v>0.305676855895196</v>
      </c>
      <c r="J1490" s="74" t="s">
        <v>3722</v>
      </c>
      <c r="K1490" s="74" t="s">
        <v>725</v>
      </c>
      <c r="L1490" s="74" t="s">
        <v>10244</v>
      </c>
      <c r="M1490" s="74" t="s">
        <v>10245</v>
      </c>
      <c r="N1490" s="74" t="s">
        <v>1327</v>
      </c>
      <c r="O1490" s="74" t="s">
        <v>1327</v>
      </c>
      <c r="P1490" s="74" t="s">
        <v>8722</v>
      </c>
      <c r="Q1490" s="74" t="s">
        <v>8699</v>
      </c>
      <c r="R1490" s="74" t="s">
        <v>10805</v>
      </c>
    </row>
    <row r="1491" spans="1:18" s="55" customFormat="1" ht="14.5" x14ac:dyDescent="0.35">
      <c r="A1491" s="74" t="s">
        <v>8187</v>
      </c>
      <c r="B1491" s="74" t="s">
        <v>6</v>
      </c>
      <c r="C1491" s="74">
        <v>4246</v>
      </c>
      <c r="D1491" s="76" t="s">
        <v>3891</v>
      </c>
      <c r="E1491" s="74" t="s">
        <v>3531</v>
      </c>
      <c r="F1491" s="74">
        <v>92907</v>
      </c>
      <c r="G1491" s="77" t="s">
        <v>8188</v>
      </c>
      <c r="H1491" s="74" t="s">
        <v>8189</v>
      </c>
      <c r="I1491" s="75">
        <v>0.12980769230769218</v>
      </c>
      <c r="J1491" s="74" t="s">
        <v>8188</v>
      </c>
      <c r="K1491" s="74" t="s">
        <v>10246</v>
      </c>
      <c r="L1491" s="74" t="s">
        <v>10247</v>
      </c>
      <c r="M1491" s="74" t="s">
        <v>10248</v>
      </c>
      <c r="N1491" s="74" t="s">
        <v>8190</v>
      </c>
      <c r="O1491" s="74" t="s">
        <v>1327</v>
      </c>
      <c r="P1491" s="74" t="s">
        <v>8751</v>
      </c>
      <c r="Q1491" s="74" t="s">
        <v>8699</v>
      </c>
      <c r="R1491" s="74" t="s">
        <v>11006</v>
      </c>
    </row>
    <row r="1492" spans="1:18" s="55" customFormat="1" ht="14.5" x14ac:dyDescent="0.35">
      <c r="A1492" s="74" t="s">
        <v>5788</v>
      </c>
      <c r="B1492" s="74" t="s">
        <v>6</v>
      </c>
      <c r="C1492" s="74">
        <v>4243</v>
      </c>
      <c r="D1492" s="76" t="s">
        <v>3857</v>
      </c>
      <c r="E1492" s="74" t="s">
        <v>4120</v>
      </c>
      <c r="F1492" s="74">
        <v>88414</v>
      </c>
      <c r="G1492" s="77" t="s">
        <v>3868</v>
      </c>
      <c r="H1492" s="74" t="s">
        <v>4771</v>
      </c>
      <c r="I1492" s="75">
        <v>0.28128460686600171</v>
      </c>
      <c r="J1492" s="74" t="s">
        <v>3868</v>
      </c>
      <c r="K1492" s="74" t="s">
        <v>818</v>
      </c>
      <c r="L1492" s="74" t="s">
        <v>10249</v>
      </c>
      <c r="M1492" s="74" t="s">
        <v>10250</v>
      </c>
      <c r="N1492" s="74" t="s">
        <v>819</v>
      </c>
      <c r="O1492" s="74" t="s">
        <v>820</v>
      </c>
      <c r="P1492" s="74" t="s">
        <v>8763</v>
      </c>
      <c r="Q1492" s="74" t="s">
        <v>8699</v>
      </c>
      <c r="R1492" s="74" t="s">
        <v>10952</v>
      </c>
    </row>
    <row r="1493" spans="1:18" s="55" customFormat="1" ht="14.5" x14ac:dyDescent="0.35">
      <c r="A1493" s="74" t="s">
        <v>6536</v>
      </c>
      <c r="B1493" s="74" t="s">
        <v>8</v>
      </c>
      <c r="C1493" s="74">
        <v>90284</v>
      </c>
      <c r="D1493" s="76" t="s">
        <v>1001</v>
      </c>
      <c r="E1493" s="74" t="s">
        <v>7599</v>
      </c>
      <c r="F1493" s="74">
        <v>90285</v>
      </c>
      <c r="G1493" s="77" t="s">
        <v>1002</v>
      </c>
      <c r="H1493" s="74" t="s">
        <v>3324</v>
      </c>
      <c r="I1493" s="75">
        <v>0.23529411764705799</v>
      </c>
      <c r="J1493" s="74"/>
      <c r="K1493" s="74"/>
      <c r="L1493" s="74"/>
      <c r="M1493" s="74"/>
      <c r="N1493" s="74"/>
      <c r="O1493" s="74"/>
      <c r="P1493" s="74"/>
      <c r="Q1493" s="74"/>
      <c r="R1493" s="74"/>
    </row>
    <row r="1494" spans="1:18" s="55" customFormat="1" ht="14.5" x14ac:dyDescent="0.35">
      <c r="A1494" s="74" t="s">
        <v>6535</v>
      </c>
      <c r="B1494" s="74" t="s">
        <v>8</v>
      </c>
      <c r="C1494" s="74">
        <v>89914</v>
      </c>
      <c r="D1494" s="76" t="s">
        <v>995</v>
      </c>
      <c r="E1494" s="74" t="s">
        <v>996</v>
      </c>
      <c r="F1494" s="74">
        <v>80974</v>
      </c>
      <c r="G1494" s="77" t="s">
        <v>997</v>
      </c>
      <c r="H1494" s="74" t="s">
        <v>998</v>
      </c>
      <c r="I1494" s="75">
        <v>0.9874608150470211</v>
      </c>
      <c r="J1494" s="74"/>
      <c r="K1494" s="74"/>
      <c r="L1494" s="74"/>
      <c r="M1494" s="74"/>
      <c r="N1494" s="74"/>
      <c r="O1494" s="74"/>
      <c r="P1494" s="74"/>
      <c r="Q1494" s="74"/>
      <c r="R1494" s="74"/>
    </row>
    <row r="1495" spans="1:18" s="55" customFormat="1" ht="14.5" x14ac:dyDescent="0.35">
      <c r="A1495" s="74" t="s">
        <v>6539</v>
      </c>
      <c r="B1495" s="74" t="s">
        <v>8</v>
      </c>
      <c r="C1495" s="74">
        <v>79049</v>
      </c>
      <c r="D1495" s="76" t="s">
        <v>1004</v>
      </c>
      <c r="E1495" s="74" t="s">
        <v>4830</v>
      </c>
      <c r="F1495" s="74">
        <v>79127</v>
      </c>
      <c r="G1495" s="77" t="s">
        <v>1005</v>
      </c>
      <c r="H1495" s="74" t="s">
        <v>3530</v>
      </c>
      <c r="I1495" s="75">
        <v>0.32714285714285679</v>
      </c>
      <c r="J1495" s="74"/>
      <c r="K1495" s="74"/>
      <c r="L1495" s="74"/>
      <c r="M1495" s="74"/>
      <c r="N1495" s="74"/>
      <c r="O1495" s="74"/>
      <c r="P1495" s="74"/>
      <c r="Q1495" s="74"/>
      <c r="R1495" s="74"/>
    </row>
    <row r="1496" spans="1:18" s="55" customFormat="1" ht="14.5" x14ac:dyDescent="0.35">
      <c r="A1496" s="74" t="s">
        <v>11537</v>
      </c>
      <c r="B1496" s="74" t="s">
        <v>8</v>
      </c>
      <c r="C1496" s="74">
        <v>89915</v>
      </c>
      <c r="D1496" s="76" t="s">
        <v>999</v>
      </c>
      <c r="E1496" s="74" t="s">
        <v>10515</v>
      </c>
      <c r="F1496" s="74">
        <v>89916</v>
      </c>
      <c r="G1496" s="77" t="s">
        <v>1000</v>
      </c>
      <c r="H1496" s="74" t="s">
        <v>10516</v>
      </c>
      <c r="I1496" s="75">
        <v>0.51724137931034442</v>
      </c>
      <c r="J1496" s="74"/>
      <c r="K1496" s="74"/>
      <c r="L1496" s="74"/>
      <c r="M1496" s="74"/>
      <c r="N1496" s="74"/>
      <c r="O1496" s="74"/>
      <c r="P1496" s="74"/>
      <c r="Q1496" s="74"/>
      <c r="R1496" s="74"/>
    </row>
    <row r="1497" spans="1:18" s="55" customFormat="1" ht="14.5" x14ac:dyDescent="0.35">
      <c r="A1497" s="74" t="s">
        <v>7699</v>
      </c>
      <c r="B1497" s="74" t="s">
        <v>6</v>
      </c>
      <c r="C1497" s="74">
        <v>90541</v>
      </c>
      <c r="D1497" s="76" t="s">
        <v>2449</v>
      </c>
      <c r="E1497" s="74" t="s">
        <v>7600</v>
      </c>
      <c r="F1497" s="74">
        <v>90639</v>
      </c>
      <c r="G1497" s="77" t="s">
        <v>2450</v>
      </c>
      <c r="H1497" s="74" t="s">
        <v>7566</v>
      </c>
      <c r="I1497" s="75">
        <v>0.76958525345621998</v>
      </c>
      <c r="J1497" s="74" t="s">
        <v>2450</v>
      </c>
      <c r="K1497" s="74" t="s">
        <v>7342</v>
      </c>
      <c r="L1497" s="74" t="s">
        <v>10232</v>
      </c>
      <c r="M1497" s="74" t="s">
        <v>10233</v>
      </c>
      <c r="N1497" s="74" t="s">
        <v>7343</v>
      </c>
      <c r="O1497" s="74" t="s">
        <v>7344</v>
      </c>
      <c r="P1497" s="74" t="s">
        <v>8750</v>
      </c>
      <c r="Q1497" s="74" t="s">
        <v>8699</v>
      </c>
      <c r="R1497" s="74" t="s">
        <v>11377</v>
      </c>
    </row>
    <row r="1498" spans="1:18" s="55" customFormat="1" ht="14.5" x14ac:dyDescent="0.35">
      <c r="A1498" s="74" t="s">
        <v>7915</v>
      </c>
      <c r="B1498" s="74" t="s">
        <v>6</v>
      </c>
      <c r="C1498" s="74">
        <v>4241</v>
      </c>
      <c r="D1498" s="76" t="s">
        <v>3782</v>
      </c>
      <c r="E1498" s="74" t="s">
        <v>2833</v>
      </c>
      <c r="F1498" s="74">
        <v>5084</v>
      </c>
      <c r="G1498" s="77" t="s">
        <v>7817</v>
      </c>
      <c r="H1498" s="74" t="s">
        <v>4839</v>
      </c>
      <c r="I1498" s="75">
        <v>5.2932761087267466E-2</v>
      </c>
      <c r="J1498" s="74" t="s">
        <v>7817</v>
      </c>
      <c r="K1498" s="74" t="s">
        <v>2016</v>
      </c>
      <c r="L1498" s="74" t="s">
        <v>9063</v>
      </c>
      <c r="M1498" s="74" t="s">
        <v>9064</v>
      </c>
      <c r="N1498" s="74" t="s">
        <v>2017</v>
      </c>
      <c r="O1498" s="74" t="s">
        <v>7345</v>
      </c>
      <c r="P1498" s="74" t="s">
        <v>8751</v>
      </c>
      <c r="Q1498" s="74" t="s">
        <v>8699</v>
      </c>
      <c r="R1498" s="74" t="s">
        <v>10868</v>
      </c>
    </row>
    <row r="1499" spans="1:18" s="55" customFormat="1" ht="14.5" x14ac:dyDescent="0.35">
      <c r="A1499" s="74" t="s">
        <v>6094</v>
      </c>
      <c r="B1499" s="74" t="s">
        <v>6</v>
      </c>
      <c r="C1499" s="74">
        <v>4283</v>
      </c>
      <c r="D1499" s="76" t="s">
        <v>2258</v>
      </c>
      <c r="E1499" s="74" t="s">
        <v>4859</v>
      </c>
      <c r="F1499" s="74">
        <v>79642</v>
      </c>
      <c r="G1499" s="77" t="s">
        <v>2266</v>
      </c>
      <c r="H1499" s="74" t="s">
        <v>4839</v>
      </c>
      <c r="I1499" s="75">
        <v>0.6260387811634347</v>
      </c>
      <c r="J1499" s="74" t="s">
        <v>2266</v>
      </c>
      <c r="K1499" s="74" t="s">
        <v>2016</v>
      </c>
      <c r="L1499" s="74" t="s">
        <v>10251</v>
      </c>
      <c r="M1499" s="74" t="s">
        <v>10252</v>
      </c>
      <c r="N1499" s="74" t="s">
        <v>1327</v>
      </c>
      <c r="O1499" s="74" t="s">
        <v>1327</v>
      </c>
      <c r="P1499" s="74" t="s">
        <v>8723</v>
      </c>
      <c r="Q1499" s="74" t="s">
        <v>8699</v>
      </c>
      <c r="R1499" s="74" t="s">
        <v>11275</v>
      </c>
    </row>
    <row r="1500" spans="1:18" s="55" customFormat="1" ht="14.5" x14ac:dyDescent="0.35">
      <c r="A1500" s="74" t="s">
        <v>5798</v>
      </c>
      <c r="B1500" s="74" t="s">
        <v>6</v>
      </c>
      <c r="C1500" s="74">
        <v>4244</v>
      </c>
      <c r="D1500" s="76" t="s">
        <v>3879</v>
      </c>
      <c r="E1500" s="74" t="s">
        <v>4998</v>
      </c>
      <c r="F1500" s="74">
        <v>78911</v>
      </c>
      <c r="G1500" s="77" t="s">
        <v>3880</v>
      </c>
      <c r="H1500" s="74" t="s">
        <v>5002</v>
      </c>
      <c r="I1500" s="75">
        <v>8.3764219234746501E-2</v>
      </c>
      <c r="J1500" s="74" t="s">
        <v>3880</v>
      </c>
      <c r="K1500" s="74" t="s">
        <v>837</v>
      </c>
      <c r="L1500" s="74" t="s">
        <v>839</v>
      </c>
      <c r="M1500" s="74" t="s">
        <v>8996</v>
      </c>
      <c r="N1500" s="74" t="s">
        <v>1327</v>
      </c>
      <c r="O1500" s="74" t="s">
        <v>1327</v>
      </c>
      <c r="P1500" s="74" t="s">
        <v>8786</v>
      </c>
      <c r="Q1500" s="74" t="s">
        <v>8699</v>
      </c>
      <c r="R1500" s="74" t="s">
        <v>10964</v>
      </c>
    </row>
    <row r="1501" spans="1:18" s="55" customFormat="1" ht="14.5" x14ac:dyDescent="0.35">
      <c r="A1501" s="74" t="s">
        <v>6515</v>
      </c>
      <c r="B1501" s="74" t="s">
        <v>8</v>
      </c>
      <c r="C1501" s="74">
        <v>4411</v>
      </c>
      <c r="D1501" s="76" t="s">
        <v>2736</v>
      </c>
      <c r="E1501" s="74" t="s">
        <v>5118</v>
      </c>
      <c r="F1501" s="74">
        <v>5841</v>
      </c>
      <c r="G1501" s="77" t="s">
        <v>2738</v>
      </c>
      <c r="H1501" s="74" t="s">
        <v>4870</v>
      </c>
      <c r="I1501" s="75">
        <v>0.84482758620689657</v>
      </c>
      <c r="J1501" s="74"/>
      <c r="K1501" s="74"/>
      <c r="L1501" s="74"/>
      <c r="M1501" s="74"/>
      <c r="N1501" s="74"/>
      <c r="O1501" s="74"/>
      <c r="P1501" s="74"/>
      <c r="Q1501" s="74"/>
      <c r="R1501" s="74"/>
    </row>
    <row r="1502" spans="1:18" s="55" customFormat="1" ht="14.5" x14ac:dyDescent="0.35">
      <c r="A1502" s="74" t="s">
        <v>8191</v>
      </c>
      <c r="B1502" s="74" t="s">
        <v>6</v>
      </c>
      <c r="C1502" s="74">
        <v>4248</v>
      </c>
      <c r="D1502" s="76" t="s">
        <v>3771</v>
      </c>
      <c r="E1502" s="74" t="s">
        <v>4586</v>
      </c>
      <c r="F1502" s="74">
        <v>92260</v>
      </c>
      <c r="G1502" s="77" t="s">
        <v>8192</v>
      </c>
      <c r="H1502" s="74" t="s">
        <v>7512</v>
      </c>
      <c r="I1502" s="75">
        <v>0.14461538461538401</v>
      </c>
      <c r="J1502" s="74" t="s">
        <v>8192</v>
      </c>
      <c r="K1502" s="74" t="s">
        <v>8193</v>
      </c>
      <c r="L1502" s="74" t="s">
        <v>10253</v>
      </c>
      <c r="M1502" s="74" t="s">
        <v>10254</v>
      </c>
      <c r="N1502" s="74" t="s">
        <v>7346</v>
      </c>
      <c r="O1502" s="74" t="s">
        <v>7347</v>
      </c>
      <c r="P1502" s="74" t="s">
        <v>8803</v>
      </c>
      <c r="Q1502" s="74" t="s">
        <v>8699</v>
      </c>
      <c r="R1502" s="74" t="s">
        <v>10862</v>
      </c>
    </row>
    <row r="1503" spans="1:18" s="55" customFormat="1" ht="14.5" x14ac:dyDescent="0.35">
      <c r="A1503" s="74" t="s">
        <v>5560</v>
      </c>
      <c r="B1503" s="74" t="s">
        <v>6</v>
      </c>
      <c r="C1503" s="74">
        <v>4235</v>
      </c>
      <c r="D1503" s="76" t="s">
        <v>3579</v>
      </c>
      <c r="E1503" s="74" t="s">
        <v>3507</v>
      </c>
      <c r="F1503" s="74">
        <v>4954</v>
      </c>
      <c r="G1503" s="77" t="s">
        <v>3618</v>
      </c>
      <c r="H1503" s="74" t="s">
        <v>4520</v>
      </c>
      <c r="I1503" s="75">
        <v>0.54856115107913506</v>
      </c>
      <c r="J1503" s="74" t="s">
        <v>3618</v>
      </c>
      <c r="K1503" s="74" t="s">
        <v>1664</v>
      </c>
      <c r="L1503" s="74" t="s">
        <v>10255</v>
      </c>
      <c r="M1503" s="74" t="s">
        <v>10256</v>
      </c>
      <c r="N1503" s="74" t="s">
        <v>8596</v>
      </c>
      <c r="O1503" s="74" t="s">
        <v>1327</v>
      </c>
      <c r="P1503" s="74" t="s">
        <v>8738</v>
      </c>
      <c r="Q1503" s="74" t="s">
        <v>8699</v>
      </c>
      <c r="R1503" s="74" t="s">
        <v>10709</v>
      </c>
    </row>
    <row r="1504" spans="1:18" s="55" customFormat="1" ht="14.5" x14ac:dyDescent="0.35">
      <c r="A1504" s="74" t="s">
        <v>6117</v>
      </c>
      <c r="B1504" s="74" t="s">
        <v>6</v>
      </c>
      <c r="C1504" s="74">
        <v>4286</v>
      </c>
      <c r="D1504" s="76" t="s">
        <v>2284</v>
      </c>
      <c r="E1504" s="74" t="s">
        <v>3372</v>
      </c>
      <c r="F1504" s="74">
        <v>5443</v>
      </c>
      <c r="G1504" s="77" t="s">
        <v>2294</v>
      </c>
      <c r="H1504" s="74" t="s">
        <v>3384</v>
      </c>
      <c r="I1504" s="75">
        <v>0.67778936392075018</v>
      </c>
      <c r="J1504" s="74" t="s">
        <v>2294</v>
      </c>
      <c r="K1504" s="74" t="s">
        <v>1521</v>
      </c>
      <c r="L1504" s="74" t="s">
        <v>10257</v>
      </c>
      <c r="M1504" s="74" t="s">
        <v>10258</v>
      </c>
      <c r="N1504" s="74" t="s">
        <v>1327</v>
      </c>
      <c r="O1504" s="74" t="s">
        <v>1327</v>
      </c>
      <c r="P1504" s="74" t="s">
        <v>8751</v>
      </c>
      <c r="Q1504" s="74" t="s">
        <v>8699</v>
      </c>
      <c r="R1504" s="74" t="s">
        <v>11300</v>
      </c>
    </row>
    <row r="1505" spans="1:18" s="55" customFormat="1" ht="14.5" x14ac:dyDescent="0.35">
      <c r="A1505" s="74" t="s">
        <v>7694</v>
      </c>
      <c r="B1505" s="74" t="s">
        <v>6</v>
      </c>
      <c r="C1505" s="74">
        <v>91329</v>
      </c>
      <c r="D1505" s="76" t="s">
        <v>6970</v>
      </c>
      <c r="E1505" s="74" t="s">
        <v>7604</v>
      </c>
      <c r="F1505" s="74">
        <v>92225</v>
      </c>
      <c r="G1505" s="77" t="s">
        <v>6971</v>
      </c>
      <c r="H1505" s="74" t="s">
        <v>7567</v>
      </c>
      <c r="I1505" s="75">
        <v>0</v>
      </c>
      <c r="J1505" s="74" t="s">
        <v>6971</v>
      </c>
      <c r="K1505" s="74" t="s">
        <v>6928</v>
      </c>
      <c r="L1505" s="74" t="s">
        <v>10259</v>
      </c>
      <c r="M1505" s="74" t="s">
        <v>10260</v>
      </c>
      <c r="N1505" s="74" t="s">
        <v>1327</v>
      </c>
      <c r="O1505" s="74" t="s">
        <v>1327</v>
      </c>
      <c r="P1505" s="74" t="s">
        <v>8751</v>
      </c>
      <c r="Q1505" s="74" t="s">
        <v>8699</v>
      </c>
      <c r="R1505" s="74" t="s">
        <v>11339</v>
      </c>
    </row>
    <row r="1506" spans="1:18" s="55" customFormat="1" ht="14.5" x14ac:dyDescent="0.35">
      <c r="A1506" s="74" t="s">
        <v>6209</v>
      </c>
      <c r="B1506" s="74" t="s">
        <v>6</v>
      </c>
      <c r="C1506" s="74">
        <v>79084</v>
      </c>
      <c r="D1506" s="76" t="s">
        <v>176</v>
      </c>
      <c r="E1506" s="74" t="s">
        <v>7565</v>
      </c>
      <c r="F1506" s="74">
        <v>91109</v>
      </c>
      <c r="G1506" s="77" t="s">
        <v>178</v>
      </c>
      <c r="H1506" s="74" t="s">
        <v>5272</v>
      </c>
      <c r="I1506" s="75">
        <v>0.77737226277372207</v>
      </c>
      <c r="J1506" s="74" t="s">
        <v>178</v>
      </c>
      <c r="K1506" s="74" t="s">
        <v>592</v>
      </c>
      <c r="L1506" s="74" t="s">
        <v>8934</v>
      </c>
      <c r="M1506" s="74" t="s">
        <v>8935</v>
      </c>
      <c r="N1506" s="74" t="s">
        <v>588</v>
      </c>
      <c r="O1506" s="74" t="s">
        <v>578</v>
      </c>
      <c r="P1506" s="74" t="s">
        <v>8751</v>
      </c>
      <c r="Q1506" s="74" t="s">
        <v>8699</v>
      </c>
      <c r="R1506" s="74" t="s">
        <v>11381</v>
      </c>
    </row>
    <row r="1507" spans="1:18" s="55" customFormat="1" ht="14.5" x14ac:dyDescent="0.35">
      <c r="A1507" s="74" t="s">
        <v>6263</v>
      </c>
      <c r="B1507" s="74" t="s">
        <v>6</v>
      </c>
      <c r="C1507" s="74">
        <v>80989</v>
      </c>
      <c r="D1507" s="76" t="s">
        <v>4311</v>
      </c>
      <c r="E1507" s="74" t="s">
        <v>5076</v>
      </c>
      <c r="F1507" s="74">
        <v>80990</v>
      </c>
      <c r="G1507" s="77" t="s">
        <v>4312</v>
      </c>
      <c r="H1507" s="74" t="s">
        <v>5077</v>
      </c>
      <c r="I1507" s="75">
        <v>0.89833641404805886</v>
      </c>
      <c r="J1507" s="74" t="s">
        <v>4312</v>
      </c>
      <c r="K1507" s="74" t="s">
        <v>900</v>
      </c>
      <c r="L1507" s="74" t="s">
        <v>901</v>
      </c>
      <c r="M1507" s="74" t="s">
        <v>6825</v>
      </c>
      <c r="N1507" s="74" t="s">
        <v>902</v>
      </c>
      <c r="O1507" s="74" t="s">
        <v>903</v>
      </c>
      <c r="P1507" s="74" t="s">
        <v>8751</v>
      </c>
      <c r="Q1507" s="74" t="s">
        <v>8699</v>
      </c>
      <c r="R1507" s="74" t="s">
        <v>11433</v>
      </c>
    </row>
    <row r="1508" spans="1:18" s="55" customFormat="1" ht="14.5" x14ac:dyDescent="0.35">
      <c r="A1508" s="74" t="s">
        <v>6229</v>
      </c>
      <c r="B1508" s="74" t="s">
        <v>6</v>
      </c>
      <c r="C1508" s="74">
        <v>78965</v>
      </c>
      <c r="D1508" s="76" t="s">
        <v>4244</v>
      </c>
      <c r="E1508" s="74" t="s">
        <v>5241</v>
      </c>
      <c r="F1508" s="74">
        <v>79178</v>
      </c>
      <c r="G1508" s="77" t="s">
        <v>4245</v>
      </c>
      <c r="H1508" s="74" t="s">
        <v>4149</v>
      </c>
      <c r="I1508" s="75">
        <v>0.85877862595419829</v>
      </c>
      <c r="J1508" s="74" t="s">
        <v>4245</v>
      </c>
      <c r="K1508" s="74" t="s">
        <v>780</v>
      </c>
      <c r="L1508" s="74" t="s">
        <v>8891</v>
      </c>
      <c r="M1508" s="74" t="s">
        <v>8892</v>
      </c>
      <c r="N1508" s="74" t="s">
        <v>549</v>
      </c>
      <c r="O1508" s="74" t="s">
        <v>551</v>
      </c>
      <c r="P1508" s="74" t="s">
        <v>8751</v>
      </c>
      <c r="Q1508" s="74" t="s">
        <v>8699</v>
      </c>
      <c r="R1508" s="74" t="s">
        <v>11335</v>
      </c>
    </row>
    <row r="1509" spans="1:18" s="55" customFormat="1" ht="14.5" x14ac:dyDescent="0.35">
      <c r="A1509" s="74" t="s">
        <v>6176</v>
      </c>
      <c r="B1509" s="74" t="s">
        <v>6</v>
      </c>
      <c r="C1509" s="74">
        <v>88334</v>
      </c>
      <c r="D1509" s="76" t="s">
        <v>2379</v>
      </c>
      <c r="E1509" s="74" t="s">
        <v>5078</v>
      </c>
      <c r="F1509" s="74">
        <v>88335</v>
      </c>
      <c r="G1509" s="77" t="s">
        <v>2380</v>
      </c>
      <c r="H1509" s="74" t="s">
        <v>5079</v>
      </c>
      <c r="I1509" s="75">
        <v>0.70344827586206804</v>
      </c>
      <c r="J1509" s="74" t="s">
        <v>2380</v>
      </c>
      <c r="K1509" s="74" t="s">
        <v>550</v>
      </c>
      <c r="L1509" s="74" t="s">
        <v>10261</v>
      </c>
      <c r="M1509" s="74" t="s">
        <v>10262</v>
      </c>
      <c r="N1509" s="74" t="s">
        <v>549</v>
      </c>
      <c r="O1509" s="74" t="s">
        <v>551</v>
      </c>
      <c r="P1509" s="74" t="s">
        <v>8751</v>
      </c>
      <c r="Q1509" s="74" t="s">
        <v>8699</v>
      </c>
      <c r="R1509" s="74" t="s">
        <v>11356</v>
      </c>
    </row>
    <row r="1510" spans="1:18" s="55" customFormat="1" ht="14.5" x14ac:dyDescent="0.35">
      <c r="A1510" s="74" t="s">
        <v>5645</v>
      </c>
      <c r="B1510" s="74" t="s">
        <v>6</v>
      </c>
      <c r="C1510" s="74">
        <v>4239</v>
      </c>
      <c r="D1510" s="76" t="s">
        <v>3702</v>
      </c>
      <c r="E1510" s="74" t="s">
        <v>4704</v>
      </c>
      <c r="F1510" s="74">
        <v>85847</v>
      </c>
      <c r="G1510" s="77" t="s">
        <v>3708</v>
      </c>
      <c r="H1510" s="74" t="s">
        <v>4737</v>
      </c>
      <c r="I1510" s="75">
        <v>0.1856343283582082</v>
      </c>
      <c r="J1510" s="74" t="s">
        <v>3708</v>
      </c>
      <c r="K1510" s="74" t="s">
        <v>710</v>
      </c>
      <c r="L1510" s="74" t="s">
        <v>9080</v>
      </c>
      <c r="M1510" s="74" t="s">
        <v>9081</v>
      </c>
      <c r="N1510" s="74" t="s">
        <v>1327</v>
      </c>
      <c r="O1510" s="74" t="s">
        <v>1327</v>
      </c>
      <c r="P1510" s="74" t="s">
        <v>8722</v>
      </c>
      <c r="Q1510" s="74" t="s">
        <v>8699</v>
      </c>
      <c r="R1510" s="74" t="s">
        <v>10785</v>
      </c>
    </row>
    <row r="1511" spans="1:18" s="55" customFormat="1" ht="14.5" x14ac:dyDescent="0.35">
      <c r="A1511" s="74" t="s">
        <v>6207</v>
      </c>
      <c r="B1511" s="74" t="s">
        <v>6</v>
      </c>
      <c r="C1511" s="74">
        <v>79084</v>
      </c>
      <c r="D1511" s="76" t="s">
        <v>176</v>
      </c>
      <c r="E1511" s="74" t="s">
        <v>7565</v>
      </c>
      <c r="F1511" s="74">
        <v>91122</v>
      </c>
      <c r="G1511" s="77" t="s">
        <v>179</v>
      </c>
      <c r="H1511" s="74" t="s">
        <v>5273</v>
      </c>
      <c r="I1511" s="75">
        <v>0.77304964539007037</v>
      </c>
      <c r="J1511" s="74" t="s">
        <v>179</v>
      </c>
      <c r="K1511" s="74" t="s">
        <v>587</v>
      </c>
      <c r="L1511" s="74" t="s">
        <v>8934</v>
      </c>
      <c r="M1511" s="74" t="s">
        <v>8935</v>
      </c>
      <c r="N1511" s="74" t="s">
        <v>588</v>
      </c>
      <c r="O1511" s="74" t="s">
        <v>578</v>
      </c>
      <c r="P1511" s="74" t="s">
        <v>8751</v>
      </c>
      <c r="Q1511" s="74" t="s">
        <v>8699</v>
      </c>
      <c r="R1511" s="74" t="s">
        <v>11381</v>
      </c>
    </row>
    <row r="1512" spans="1:18" s="55" customFormat="1" ht="14.5" x14ac:dyDescent="0.35">
      <c r="A1512" s="74" t="s">
        <v>8690</v>
      </c>
      <c r="B1512" s="74" t="s">
        <v>11</v>
      </c>
      <c r="C1512" s="74">
        <v>4470</v>
      </c>
      <c r="D1512" s="76" t="s">
        <v>1187</v>
      </c>
      <c r="E1512" s="74" t="s">
        <v>2776</v>
      </c>
      <c r="F1512" s="74">
        <v>90137</v>
      </c>
      <c r="G1512" s="77" t="s">
        <v>8328</v>
      </c>
      <c r="H1512" s="74" t="s">
        <v>8194</v>
      </c>
      <c r="I1512" s="75">
        <v>0.74999999999999967</v>
      </c>
      <c r="J1512" s="74"/>
      <c r="K1512" s="74"/>
      <c r="L1512" s="74"/>
      <c r="M1512" s="74"/>
      <c r="N1512" s="74"/>
      <c r="O1512" s="74"/>
      <c r="P1512" s="74"/>
      <c r="Q1512" s="74"/>
      <c r="R1512" s="74"/>
    </row>
    <row r="1513" spans="1:18" s="55" customFormat="1" ht="14.5" x14ac:dyDescent="0.35">
      <c r="A1513" s="74" t="s">
        <v>11539</v>
      </c>
      <c r="B1513" s="74" t="s">
        <v>8</v>
      </c>
      <c r="C1513" s="74">
        <v>79000</v>
      </c>
      <c r="D1513" s="76" t="s">
        <v>1027</v>
      </c>
      <c r="E1513" s="74" t="s">
        <v>7568</v>
      </c>
      <c r="F1513" s="74">
        <v>79028</v>
      </c>
      <c r="G1513" s="77" t="s">
        <v>1028</v>
      </c>
      <c r="H1513" s="74" t="s">
        <v>10543</v>
      </c>
      <c r="I1513" s="75">
        <v>0.83544303797468311</v>
      </c>
      <c r="J1513" s="74"/>
      <c r="K1513" s="74"/>
      <c r="L1513" s="74"/>
      <c r="M1513" s="74"/>
      <c r="N1513" s="74"/>
      <c r="O1513" s="74"/>
      <c r="P1513" s="74"/>
      <c r="Q1513" s="74"/>
      <c r="R1513" s="74"/>
    </row>
    <row r="1514" spans="1:18" s="55" customFormat="1" ht="14.5" x14ac:dyDescent="0.35">
      <c r="A1514" s="74" t="s">
        <v>6556</v>
      </c>
      <c r="B1514" s="74" t="s">
        <v>8</v>
      </c>
      <c r="C1514" s="74">
        <v>79085</v>
      </c>
      <c r="D1514" s="76" t="s">
        <v>1031</v>
      </c>
      <c r="E1514" s="74" t="s">
        <v>7569</v>
      </c>
      <c r="F1514" s="74">
        <v>79091</v>
      </c>
      <c r="G1514" s="77" t="s">
        <v>1032</v>
      </c>
      <c r="H1514" s="74" t="s">
        <v>4150</v>
      </c>
      <c r="I1514" s="75">
        <v>0</v>
      </c>
      <c r="J1514" s="74"/>
      <c r="K1514" s="74"/>
      <c r="L1514" s="74"/>
      <c r="M1514" s="74"/>
      <c r="N1514" s="74"/>
      <c r="O1514" s="74"/>
      <c r="P1514" s="74"/>
      <c r="Q1514" s="74"/>
      <c r="R1514" s="74"/>
    </row>
    <row r="1515" spans="1:18" s="55" customFormat="1" ht="14.5" x14ac:dyDescent="0.35">
      <c r="A1515" s="74" t="s">
        <v>6557</v>
      </c>
      <c r="B1515" s="74" t="s">
        <v>8</v>
      </c>
      <c r="C1515" s="74">
        <v>79426</v>
      </c>
      <c r="D1515" s="76" t="s">
        <v>1033</v>
      </c>
      <c r="E1515" s="74" t="s">
        <v>5198</v>
      </c>
      <c r="F1515" s="74">
        <v>79432</v>
      </c>
      <c r="G1515" s="77" t="s">
        <v>1034</v>
      </c>
      <c r="H1515" s="74" t="s">
        <v>5199</v>
      </c>
      <c r="I1515" s="75">
        <v>0.89285714285714246</v>
      </c>
      <c r="J1515" s="74"/>
      <c r="K1515" s="74"/>
      <c r="L1515" s="74"/>
      <c r="M1515" s="74"/>
      <c r="N1515" s="74"/>
      <c r="O1515" s="74"/>
      <c r="P1515" s="74"/>
      <c r="Q1515" s="74"/>
      <c r="R1515" s="74"/>
    </row>
    <row r="1516" spans="1:18" s="55" customFormat="1" ht="14.5" x14ac:dyDescent="0.35">
      <c r="A1516" s="74" t="s">
        <v>6427</v>
      </c>
      <c r="B1516" s="74" t="s">
        <v>8</v>
      </c>
      <c r="C1516" s="74">
        <v>4403</v>
      </c>
      <c r="D1516" s="76" t="s">
        <v>2562</v>
      </c>
      <c r="E1516" s="74" t="s">
        <v>4962</v>
      </c>
      <c r="F1516" s="74">
        <v>5754</v>
      </c>
      <c r="G1516" s="77" t="s">
        <v>2633</v>
      </c>
      <c r="H1516" s="74" t="s">
        <v>3098</v>
      </c>
      <c r="I1516" s="75">
        <v>0.93333333333333302</v>
      </c>
      <c r="J1516" s="74"/>
      <c r="K1516" s="74"/>
      <c r="L1516" s="74"/>
      <c r="M1516" s="74"/>
      <c r="N1516" s="74"/>
      <c r="O1516" s="74"/>
      <c r="P1516" s="74"/>
      <c r="Q1516" s="74"/>
      <c r="R1516" s="74"/>
    </row>
    <row r="1517" spans="1:18" s="55" customFormat="1" ht="14.5" x14ac:dyDescent="0.35">
      <c r="A1517" s="74" t="s">
        <v>6154</v>
      </c>
      <c r="B1517" s="74" t="s">
        <v>6</v>
      </c>
      <c r="C1517" s="74">
        <v>7347</v>
      </c>
      <c r="D1517" s="76" t="s">
        <v>2341</v>
      </c>
      <c r="E1517" s="74" t="s">
        <v>4151</v>
      </c>
      <c r="F1517" s="74">
        <v>7349</v>
      </c>
      <c r="G1517" s="77" t="s">
        <v>2342</v>
      </c>
      <c r="H1517" s="74" t="s">
        <v>3325</v>
      </c>
      <c r="I1517" s="75">
        <v>0.83636363636363598</v>
      </c>
      <c r="J1517" s="74"/>
      <c r="K1517" s="74"/>
      <c r="L1517" s="74"/>
      <c r="M1517" s="74"/>
      <c r="N1517" s="74"/>
      <c r="O1517" s="74"/>
      <c r="P1517" s="74"/>
      <c r="Q1517" s="74"/>
      <c r="R1517" s="74"/>
    </row>
    <row r="1518" spans="1:18" s="55" customFormat="1" ht="14.5" x14ac:dyDescent="0.35">
      <c r="A1518" s="74" t="s">
        <v>8195</v>
      </c>
      <c r="B1518" s="74" t="s">
        <v>6</v>
      </c>
      <c r="C1518" s="74">
        <v>4282</v>
      </c>
      <c r="D1518" s="76" t="s">
        <v>2237</v>
      </c>
      <c r="E1518" s="74" t="s">
        <v>2784</v>
      </c>
      <c r="F1518" s="74">
        <v>91270</v>
      </c>
      <c r="G1518" s="77" t="s">
        <v>8196</v>
      </c>
      <c r="H1518" s="74" t="s">
        <v>8197</v>
      </c>
      <c r="I1518" s="75">
        <v>0.66666666666666596</v>
      </c>
      <c r="J1518" s="74"/>
      <c r="K1518" s="74"/>
      <c r="L1518" s="74"/>
      <c r="M1518" s="74"/>
      <c r="N1518" s="74"/>
      <c r="O1518" s="74"/>
      <c r="P1518" s="74"/>
      <c r="Q1518" s="74"/>
      <c r="R1518" s="74"/>
    </row>
    <row r="1519" spans="1:18" s="55" customFormat="1" ht="14.5" x14ac:dyDescent="0.35">
      <c r="A1519" s="74" t="s">
        <v>6041</v>
      </c>
      <c r="B1519" s="74" t="s">
        <v>6</v>
      </c>
      <c r="C1519" s="74">
        <v>4279</v>
      </c>
      <c r="D1519" s="76" t="s">
        <v>2193</v>
      </c>
      <c r="E1519" s="74" t="s">
        <v>3454</v>
      </c>
      <c r="F1519" s="74">
        <v>5380</v>
      </c>
      <c r="G1519" s="77" t="s">
        <v>2208</v>
      </c>
      <c r="H1519" s="74" t="s">
        <v>5046</v>
      </c>
      <c r="I1519" s="75">
        <v>0.84749034749034635</v>
      </c>
      <c r="J1519" s="74" t="s">
        <v>2208</v>
      </c>
      <c r="K1519" s="74" t="s">
        <v>1390</v>
      </c>
      <c r="L1519" s="74" t="s">
        <v>10263</v>
      </c>
      <c r="M1519" s="74" t="s">
        <v>10264</v>
      </c>
      <c r="N1519" s="74" t="s">
        <v>7348</v>
      </c>
      <c r="O1519" s="74" t="s">
        <v>7349</v>
      </c>
      <c r="P1519" s="74" t="s">
        <v>8751</v>
      </c>
      <c r="Q1519" s="74" t="s">
        <v>8699</v>
      </c>
      <c r="R1519" s="74" t="s">
        <v>11231</v>
      </c>
    </row>
    <row r="1520" spans="1:18" s="55" customFormat="1" ht="14.5" x14ac:dyDescent="0.35">
      <c r="A1520" s="74" t="s">
        <v>6722</v>
      </c>
      <c r="B1520" s="74" t="s">
        <v>12</v>
      </c>
      <c r="C1520" s="74">
        <v>4505</v>
      </c>
      <c r="D1520" s="76" t="s">
        <v>1271</v>
      </c>
      <c r="E1520" s="74" t="s">
        <v>4806</v>
      </c>
      <c r="F1520" s="74">
        <v>81105</v>
      </c>
      <c r="G1520" s="77" t="s">
        <v>1277</v>
      </c>
      <c r="H1520" s="74" t="s">
        <v>4672</v>
      </c>
      <c r="I1520" s="75">
        <v>0.91677675033024997</v>
      </c>
      <c r="J1520" s="74"/>
      <c r="K1520" s="74"/>
      <c r="L1520" s="74"/>
      <c r="M1520" s="74"/>
      <c r="N1520" s="74"/>
      <c r="O1520" s="74"/>
      <c r="P1520" s="74"/>
      <c r="Q1520" s="74"/>
      <c r="R1520" s="74"/>
    </row>
    <row r="1521" spans="1:18" s="55" customFormat="1" ht="14.5" x14ac:dyDescent="0.35">
      <c r="A1521" s="74" t="s">
        <v>7692</v>
      </c>
      <c r="B1521" s="74" t="s">
        <v>6</v>
      </c>
      <c r="C1521" s="74">
        <v>92043</v>
      </c>
      <c r="D1521" s="76" t="s">
        <v>6966</v>
      </c>
      <c r="E1521" s="74" t="s">
        <v>7540</v>
      </c>
      <c r="F1521" s="74">
        <v>92044</v>
      </c>
      <c r="G1521" s="77" t="s">
        <v>6967</v>
      </c>
      <c r="H1521" s="74" t="s">
        <v>7540</v>
      </c>
      <c r="I1521" s="75">
        <v>0.68235294117647016</v>
      </c>
      <c r="J1521" s="74" t="s">
        <v>6967</v>
      </c>
      <c r="K1521" s="74" t="s">
        <v>6929</v>
      </c>
      <c r="L1521" s="74" t="s">
        <v>6930</v>
      </c>
      <c r="M1521" s="74" t="s">
        <v>6931</v>
      </c>
      <c r="N1521" s="74" t="s">
        <v>6932</v>
      </c>
      <c r="O1521" s="74" t="s">
        <v>6933</v>
      </c>
      <c r="P1521" s="74" t="s">
        <v>8740</v>
      </c>
      <c r="Q1521" s="74" t="s">
        <v>8741</v>
      </c>
      <c r="R1521" s="74" t="s">
        <v>10566</v>
      </c>
    </row>
    <row r="1522" spans="1:18" s="55" customFormat="1" ht="14.5" x14ac:dyDescent="0.35">
      <c r="A1522" s="74" t="s">
        <v>5668</v>
      </c>
      <c r="B1522" s="74" t="s">
        <v>6</v>
      </c>
      <c r="C1522" s="74">
        <v>4239</v>
      </c>
      <c r="D1522" s="76" t="s">
        <v>3702</v>
      </c>
      <c r="E1522" s="74" t="s">
        <v>4704</v>
      </c>
      <c r="F1522" s="74">
        <v>81145</v>
      </c>
      <c r="G1522" s="77" t="s">
        <v>3732</v>
      </c>
      <c r="H1522" s="74" t="s">
        <v>4738</v>
      </c>
      <c r="I1522" s="75">
        <v>0.21311475409835989</v>
      </c>
      <c r="J1522" s="74" t="s">
        <v>3732</v>
      </c>
      <c r="K1522" s="74" t="s">
        <v>737</v>
      </c>
      <c r="L1522" s="74" t="s">
        <v>10265</v>
      </c>
      <c r="M1522" s="74" t="s">
        <v>10266</v>
      </c>
      <c r="N1522" s="74" t="s">
        <v>1327</v>
      </c>
      <c r="O1522" s="74" t="s">
        <v>1327</v>
      </c>
      <c r="P1522" s="74" t="s">
        <v>8722</v>
      </c>
      <c r="Q1522" s="74" t="s">
        <v>8699</v>
      </c>
      <c r="R1522" s="74" t="s">
        <v>10815</v>
      </c>
    </row>
    <row r="1523" spans="1:18" s="55" customFormat="1" ht="14.5" x14ac:dyDescent="0.35">
      <c r="A1523" s="74" t="s">
        <v>5424</v>
      </c>
      <c r="B1523" s="74" t="s">
        <v>1</v>
      </c>
      <c r="C1523" s="74">
        <v>4173</v>
      </c>
      <c r="D1523" s="76" t="s">
        <v>1813</v>
      </c>
      <c r="E1523" s="74" t="s">
        <v>4154</v>
      </c>
      <c r="F1523" s="74">
        <v>4761</v>
      </c>
      <c r="G1523" s="77" t="s">
        <v>1814</v>
      </c>
      <c r="H1523" s="74" t="s">
        <v>4155</v>
      </c>
      <c r="I1523" s="75">
        <v>0.72857142857142798</v>
      </c>
      <c r="J1523" s="74" t="s">
        <v>1814</v>
      </c>
      <c r="K1523" s="74" t="s">
        <v>3022</v>
      </c>
      <c r="L1523" s="74" t="s">
        <v>3023</v>
      </c>
      <c r="M1523" s="74" t="s">
        <v>10267</v>
      </c>
      <c r="N1523" s="74" t="s">
        <v>1327</v>
      </c>
      <c r="O1523" s="74" t="s">
        <v>1327</v>
      </c>
      <c r="P1523" s="74" t="s">
        <v>10556</v>
      </c>
      <c r="Q1523" s="74" t="s">
        <v>8699</v>
      </c>
      <c r="R1523" s="74" t="s">
        <v>10589</v>
      </c>
    </row>
    <row r="1524" spans="1:18" s="55" customFormat="1" ht="14.5" x14ac:dyDescent="0.35">
      <c r="A1524" s="74" t="s">
        <v>5425</v>
      </c>
      <c r="B1524" s="74" t="s">
        <v>1</v>
      </c>
      <c r="C1524" s="74">
        <v>4173</v>
      </c>
      <c r="D1524" s="76" t="s">
        <v>1813</v>
      </c>
      <c r="E1524" s="74" t="s">
        <v>4154</v>
      </c>
      <c r="F1524" s="74">
        <v>4762</v>
      </c>
      <c r="G1524" s="77" t="s">
        <v>1815</v>
      </c>
      <c r="H1524" s="74" t="s">
        <v>3473</v>
      </c>
      <c r="I1524" s="75">
        <v>0.66666666666666596</v>
      </c>
      <c r="J1524" s="74" t="s">
        <v>1815</v>
      </c>
      <c r="K1524" s="74" t="s">
        <v>3024</v>
      </c>
      <c r="L1524" s="74" t="s">
        <v>3023</v>
      </c>
      <c r="M1524" s="74" t="s">
        <v>10267</v>
      </c>
      <c r="N1524" s="74" t="s">
        <v>1327</v>
      </c>
      <c r="O1524" s="74" t="s">
        <v>1327</v>
      </c>
      <c r="P1524" s="74" t="s">
        <v>10556</v>
      </c>
      <c r="Q1524" s="74" t="s">
        <v>8699</v>
      </c>
      <c r="R1524" s="74" t="s">
        <v>10589</v>
      </c>
    </row>
    <row r="1525" spans="1:18" s="55" customFormat="1" ht="14.5" x14ac:dyDescent="0.35">
      <c r="A1525" s="74" t="s">
        <v>5374</v>
      </c>
      <c r="B1525" s="74" t="s">
        <v>0</v>
      </c>
      <c r="C1525" s="74">
        <v>4153</v>
      </c>
      <c r="D1525" s="76" t="s">
        <v>1728</v>
      </c>
      <c r="E1525" s="74" t="s">
        <v>4156</v>
      </c>
      <c r="F1525" s="74">
        <v>4711</v>
      </c>
      <c r="G1525" s="77" t="s">
        <v>1731</v>
      </c>
      <c r="H1525" s="74" t="s">
        <v>1716</v>
      </c>
      <c r="I1525" s="75">
        <v>0.47588424437298971</v>
      </c>
      <c r="J1525" s="74" t="s">
        <v>1731</v>
      </c>
      <c r="K1525" s="74" t="s">
        <v>1329</v>
      </c>
      <c r="L1525" s="74" t="s">
        <v>1330</v>
      </c>
      <c r="M1525" s="74" t="s">
        <v>6934</v>
      </c>
      <c r="N1525" s="74" t="s">
        <v>1327</v>
      </c>
      <c r="O1525" s="74" t="s">
        <v>1327</v>
      </c>
      <c r="P1525" s="74" t="s">
        <v>8809</v>
      </c>
      <c r="Q1525" s="74" t="s">
        <v>8699</v>
      </c>
      <c r="R1525" s="74" t="s">
        <v>8810</v>
      </c>
    </row>
    <row r="1526" spans="1:18" s="55" customFormat="1" ht="14.5" x14ac:dyDescent="0.35">
      <c r="A1526" s="74" t="s">
        <v>5373</v>
      </c>
      <c r="B1526" s="74" t="s">
        <v>0</v>
      </c>
      <c r="C1526" s="74">
        <v>4153</v>
      </c>
      <c r="D1526" s="76" t="s">
        <v>1728</v>
      </c>
      <c r="E1526" s="74" t="s">
        <v>4156</v>
      </c>
      <c r="F1526" s="74">
        <v>4710</v>
      </c>
      <c r="G1526" s="77" t="s">
        <v>1730</v>
      </c>
      <c r="H1526" s="74" t="s">
        <v>4157</v>
      </c>
      <c r="I1526" s="75">
        <v>0.55806451612903163</v>
      </c>
      <c r="J1526" s="74" t="s">
        <v>1730</v>
      </c>
      <c r="K1526" s="74" t="s">
        <v>1328</v>
      </c>
      <c r="L1526" s="74" t="s">
        <v>10268</v>
      </c>
      <c r="M1526" s="74" t="s">
        <v>10269</v>
      </c>
      <c r="N1526" s="74" t="s">
        <v>1327</v>
      </c>
      <c r="O1526" s="74" t="s">
        <v>1327</v>
      </c>
      <c r="P1526" s="74" t="s">
        <v>10555</v>
      </c>
      <c r="Q1526" s="74" t="s">
        <v>8699</v>
      </c>
      <c r="R1526" s="74" t="s">
        <v>10568</v>
      </c>
    </row>
    <row r="1527" spans="1:18" s="55" customFormat="1" ht="14.5" x14ac:dyDescent="0.35">
      <c r="A1527" s="74" t="s">
        <v>5398</v>
      </c>
      <c r="B1527" s="74" t="s">
        <v>0</v>
      </c>
      <c r="C1527" s="74">
        <v>6470</v>
      </c>
      <c r="D1527" s="76" t="s">
        <v>1769</v>
      </c>
      <c r="E1527" s="74" t="s">
        <v>7572</v>
      </c>
      <c r="F1527" s="74">
        <v>6471</v>
      </c>
      <c r="G1527" s="77" t="s">
        <v>1770</v>
      </c>
      <c r="H1527" s="74" t="s">
        <v>4164</v>
      </c>
      <c r="I1527" s="75">
        <v>0.79999999999999893</v>
      </c>
      <c r="J1527" s="74"/>
      <c r="K1527" s="74"/>
      <c r="L1527" s="74"/>
      <c r="M1527" s="74"/>
      <c r="N1527" s="74"/>
      <c r="O1527" s="74"/>
      <c r="P1527" s="74"/>
      <c r="Q1527" s="74"/>
      <c r="R1527" s="74"/>
    </row>
    <row r="1528" spans="1:18" s="55" customFormat="1" ht="14.5" x14ac:dyDescent="0.35">
      <c r="A1528" s="74" t="s">
        <v>6146</v>
      </c>
      <c r="B1528" s="74" t="s">
        <v>6</v>
      </c>
      <c r="C1528" s="74">
        <v>88412</v>
      </c>
      <c r="D1528" s="76" t="s">
        <v>2330</v>
      </c>
      <c r="E1528" s="74" t="s">
        <v>1717</v>
      </c>
      <c r="F1528" s="74">
        <v>88413</v>
      </c>
      <c r="G1528" s="77" t="s">
        <v>2331</v>
      </c>
      <c r="H1528" s="74" t="s">
        <v>1717</v>
      </c>
      <c r="I1528" s="75">
        <v>0.82211538461538369</v>
      </c>
      <c r="J1528" s="74"/>
      <c r="K1528" s="74"/>
      <c r="L1528" s="74"/>
      <c r="M1528" s="74"/>
      <c r="N1528" s="74"/>
      <c r="O1528" s="74"/>
      <c r="P1528" s="74"/>
      <c r="Q1528" s="74"/>
      <c r="R1528" s="74"/>
    </row>
    <row r="1529" spans="1:18" s="55" customFormat="1" ht="14.5" x14ac:dyDescent="0.35">
      <c r="A1529" s="74" t="s">
        <v>7739</v>
      </c>
      <c r="B1529" s="74" t="s">
        <v>11</v>
      </c>
      <c r="C1529" s="74">
        <v>92206</v>
      </c>
      <c r="D1529" s="76" t="s">
        <v>7658</v>
      </c>
      <c r="E1529" s="74" t="s">
        <v>7571</v>
      </c>
      <c r="F1529" s="74">
        <v>92207</v>
      </c>
      <c r="G1529" s="77" t="s">
        <v>7653</v>
      </c>
      <c r="H1529" s="74" t="s">
        <v>7571</v>
      </c>
      <c r="I1529" s="75">
        <v>0.52631578947368296</v>
      </c>
      <c r="J1529" s="74"/>
      <c r="K1529" s="74"/>
      <c r="L1529" s="74"/>
      <c r="M1529" s="74"/>
      <c r="N1529" s="74"/>
      <c r="O1529" s="74"/>
      <c r="P1529" s="74"/>
      <c r="Q1529" s="74"/>
      <c r="R1529" s="74"/>
    </row>
    <row r="1530" spans="1:18" s="55" customFormat="1" ht="14.5" x14ac:dyDescent="0.35">
      <c r="A1530" s="74" t="s">
        <v>6618</v>
      </c>
      <c r="B1530" s="74" t="s">
        <v>9</v>
      </c>
      <c r="C1530" s="74">
        <v>80170</v>
      </c>
      <c r="D1530" s="76" t="s">
        <v>1126</v>
      </c>
      <c r="E1530" s="74" t="s">
        <v>4158</v>
      </c>
      <c r="F1530" s="74">
        <v>80171</v>
      </c>
      <c r="G1530" s="77" t="s">
        <v>1127</v>
      </c>
      <c r="H1530" s="74" t="s">
        <v>4158</v>
      </c>
      <c r="I1530" s="75">
        <v>0.57591623036649098</v>
      </c>
      <c r="J1530" s="74"/>
      <c r="K1530" s="74"/>
      <c r="L1530" s="74"/>
      <c r="M1530" s="74"/>
      <c r="N1530" s="74"/>
      <c r="O1530" s="74"/>
      <c r="P1530" s="74"/>
      <c r="Q1530" s="74"/>
      <c r="R1530" s="74"/>
    </row>
    <row r="1531" spans="1:18" s="55" customFormat="1" ht="14.5" x14ac:dyDescent="0.35">
      <c r="A1531" s="74" t="s">
        <v>6140</v>
      </c>
      <c r="B1531" s="74" t="s">
        <v>6</v>
      </c>
      <c r="C1531" s="74">
        <v>80172</v>
      </c>
      <c r="D1531" s="76" t="s">
        <v>2318</v>
      </c>
      <c r="E1531" s="74" t="s">
        <v>5276</v>
      </c>
      <c r="F1531" s="74">
        <v>80173</v>
      </c>
      <c r="G1531" s="77" t="s">
        <v>2319</v>
      </c>
      <c r="H1531" s="74" t="s">
        <v>4159</v>
      </c>
      <c r="I1531" s="75">
        <v>0.73140495867768496</v>
      </c>
      <c r="J1531" s="74"/>
      <c r="K1531" s="74"/>
      <c r="L1531" s="74"/>
      <c r="M1531" s="74"/>
      <c r="N1531" s="74"/>
      <c r="O1531" s="74"/>
      <c r="P1531" s="74"/>
      <c r="Q1531" s="74"/>
      <c r="R1531" s="74"/>
    </row>
    <row r="1532" spans="1:18" s="55" customFormat="1" ht="14.5" x14ac:dyDescent="0.35">
      <c r="A1532" s="74" t="s">
        <v>7907</v>
      </c>
      <c r="B1532" s="74" t="s">
        <v>3</v>
      </c>
      <c r="C1532" s="74">
        <v>89301</v>
      </c>
      <c r="D1532" s="76" t="s">
        <v>7855</v>
      </c>
      <c r="E1532" s="74" t="s">
        <v>7854</v>
      </c>
      <c r="F1532" s="74">
        <v>89302</v>
      </c>
      <c r="G1532" s="77" t="s">
        <v>7856</v>
      </c>
      <c r="H1532" s="74" t="s">
        <v>7854</v>
      </c>
      <c r="I1532" s="75">
        <v>1</v>
      </c>
      <c r="J1532" s="74"/>
      <c r="K1532" s="74"/>
      <c r="L1532" s="74"/>
      <c r="M1532" s="74"/>
      <c r="N1532" s="74"/>
      <c r="O1532" s="74"/>
      <c r="P1532" s="74"/>
      <c r="Q1532" s="74"/>
      <c r="R1532" s="74"/>
    </row>
    <row r="1533" spans="1:18" s="55" customFormat="1" ht="14.5" x14ac:dyDescent="0.35">
      <c r="A1533" s="74" t="s">
        <v>6141</v>
      </c>
      <c r="B1533" s="74" t="s">
        <v>6</v>
      </c>
      <c r="C1533" s="74">
        <v>80176</v>
      </c>
      <c r="D1533" s="76" t="s">
        <v>2320</v>
      </c>
      <c r="E1533" s="74" t="s">
        <v>4160</v>
      </c>
      <c r="F1533" s="74">
        <v>80177</v>
      </c>
      <c r="G1533" s="77" t="s">
        <v>2321</v>
      </c>
      <c r="H1533" s="74" t="s">
        <v>4160</v>
      </c>
      <c r="I1533" s="75">
        <v>0.45762711864406602</v>
      </c>
      <c r="J1533" s="74"/>
      <c r="K1533" s="74"/>
      <c r="L1533" s="74"/>
      <c r="M1533" s="74"/>
      <c r="N1533" s="74"/>
      <c r="O1533" s="74"/>
      <c r="P1533" s="74"/>
      <c r="Q1533" s="74"/>
      <c r="R1533" s="74"/>
    </row>
    <row r="1534" spans="1:18" s="55" customFormat="1" ht="14.5" x14ac:dyDescent="0.35">
      <c r="A1534" s="74" t="s">
        <v>6526</v>
      </c>
      <c r="B1534" s="74" t="s">
        <v>8</v>
      </c>
      <c r="C1534" s="74">
        <v>80178</v>
      </c>
      <c r="D1534" s="76" t="s">
        <v>2755</v>
      </c>
      <c r="E1534" s="74" t="s">
        <v>4161</v>
      </c>
      <c r="F1534" s="74">
        <v>80179</v>
      </c>
      <c r="G1534" s="77" t="s">
        <v>2756</v>
      </c>
      <c r="H1534" s="74" t="s">
        <v>4162</v>
      </c>
      <c r="I1534" s="75">
        <v>0.77411764705882302</v>
      </c>
      <c r="J1534" s="74"/>
      <c r="K1534" s="74"/>
      <c r="L1534" s="74"/>
      <c r="M1534" s="74"/>
      <c r="N1534" s="74"/>
      <c r="O1534" s="74"/>
      <c r="P1534" s="74"/>
      <c r="Q1534" s="74"/>
      <c r="R1534" s="74"/>
    </row>
    <row r="1535" spans="1:18" s="55" customFormat="1" ht="14.5" x14ac:dyDescent="0.35">
      <c r="A1535" s="74" t="s">
        <v>6147</v>
      </c>
      <c r="B1535" s="74" t="s">
        <v>6</v>
      </c>
      <c r="C1535" s="74">
        <v>4272</v>
      </c>
      <c r="D1535" s="76" t="s">
        <v>2154</v>
      </c>
      <c r="E1535" s="74" t="s">
        <v>3519</v>
      </c>
      <c r="F1535" s="74">
        <v>80181</v>
      </c>
      <c r="G1535" s="77" t="s">
        <v>2332</v>
      </c>
      <c r="H1535" s="74" t="s">
        <v>4163</v>
      </c>
      <c r="I1535" s="75">
        <v>0.659574468085105</v>
      </c>
      <c r="J1535" s="74"/>
      <c r="K1535" s="74"/>
      <c r="L1535" s="74"/>
      <c r="M1535" s="74"/>
      <c r="N1535" s="74"/>
      <c r="O1535" s="74"/>
      <c r="P1535" s="74"/>
      <c r="Q1535" s="74"/>
      <c r="R1535" s="74"/>
    </row>
    <row r="1536" spans="1:18" s="55" customFormat="1" ht="14.5" x14ac:dyDescent="0.35">
      <c r="A1536" s="74" t="s">
        <v>7048</v>
      </c>
      <c r="B1536" s="74" t="s">
        <v>6</v>
      </c>
      <c r="C1536" s="74">
        <v>91814</v>
      </c>
      <c r="D1536" s="76" t="s">
        <v>6991</v>
      </c>
      <c r="E1536" s="74" t="s">
        <v>6810</v>
      </c>
      <c r="F1536" s="74">
        <v>91849</v>
      </c>
      <c r="G1536" s="77" t="s">
        <v>6992</v>
      </c>
      <c r="H1536" s="74" t="s">
        <v>6810</v>
      </c>
      <c r="I1536" s="75">
        <v>0.83534136546184601</v>
      </c>
      <c r="J1536" s="74"/>
      <c r="K1536" s="74"/>
      <c r="L1536" s="74"/>
      <c r="M1536" s="74"/>
      <c r="N1536" s="74"/>
      <c r="O1536" s="74"/>
      <c r="P1536" s="74"/>
      <c r="Q1536" s="74"/>
      <c r="R1536" s="74"/>
    </row>
    <row r="1537" spans="1:18" s="55" customFormat="1" ht="14.5" x14ac:dyDescent="0.35">
      <c r="A1537" s="74" t="s">
        <v>7049</v>
      </c>
      <c r="B1537" s="74" t="s">
        <v>6</v>
      </c>
      <c r="C1537" s="74">
        <v>91795</v>
      </c>
      <c r="D1537" s="76" t="s">
        <v>6993</v>
      </c>
      <c r="E1537" s="74" t="s">
        <v>6811</v>
      </c>
      <c r="F1537" s="74">
        <v>91804</v>
      </c>
      <c r="G1537" s="77" t="s">
        <v>6994</v>
      </c>
      <c r="H1537" s="74" t="s">
        <v>6812</v>
      </c>
      <c r="I1537" s="75">
        <v>0.55052264808362306</v>
      </c>
      <c r="J1537" s="74"/>
      <c r="K1537" s="74"/>
      <c r="L1537" s="74"/>
      <c r="M1537" s="74"/>
      <c r="N1537" s="74"/>
      <c r="O1537" s="74"/>
      <c r="P1537" s="74"/>
      <c r="Q1537" s="74"/>
      <c r="R1537" s="74"/>
    </row>
    <row r="1538" spans="1:18" s="55" customFormat="1" ht="14.5" x14ac:dyDescent="0.35">
      <c r="A1538" s="74" t="s">
        <v>6142</v>
      </c>
      <c r="B1538" s="74" t="s">
        <v>6</v>
      </c>
      <c r="C1538" s="74">
        <v>4265</v>
      </c>
      <c r="D1538" s="76" t="s">
        <v>4044</v>
      </c>
      <c r="E1538" s="74" t="s">
        <v>3218</v>
      </c>
      <c r="F1538" s="74">
        <v>80183</v>
      </c>
      <c r="G1538" s="77" t="s">
        <v>2322</v>
      </c>
      <c r="H1538" s="74" t="s">
        <v>3224</v>
      </c>
      <c r="I1538" s="75">
        <v>0.82589285714285599</v>
      </c>
      <c r="J1538" s="74"/>
      <c r="K1538" s="74"/>
      <c r="L1538" s="74"/>
      <c r="M1538" s="74"/>
      <c r="N1538" s="74"/>
      <c r="O1538" s="74"/>
      <c r="P1538" s="74"/>
      <c r="Q1538" s="74"/>
      <c r="R1538" s="74"/>
    </row>
    <row r="1539" spans="1:18" s="55" customFormat="1" ht="14.5" x14ac:dyDescent="0.35">
      <c r="A1539" s="74" t="s">
        <v>5397</v>
      </c>
      <c r="B1539" s="74" t="s">
        <v>0</v>
      </c>
      <c r="C1539" s="74">
        <v>80190</v>
      </c>
      <c r="D1539" s="76" t="s">
        <v>1767</v>
      </c>
      <c r="E1539" s="74" t="s">
        <v>8198</v>
      </c>
      <c r="F1539" s="74">
        <v>80191</v>
      </c>
      <c r="G1539" s="77" t="s">
        <v>1768</v>
      </c>
      <c r="H1539" s="74" t="s">
        <v>4165</v>
      </c>
      <c r="I1539" s="75">
        <v>0.38028169014084479</v>
      </c>
      <c r="J1539" s="74"/>
      <c r="K1539" s="74"/>
      <c r="L1539" s="74"/>
      <c r="M1539" s="74"/>
      <c r="N1539" s="74"/>
      <c r="O1539" s="74"/>
      <c r="P1539" s="74"/>
      <c r="Q1539" s="74"/>
      <c r="R1539" s="74"/>
    </row>
    <row r="1540" spans="1:18" s="55" customFormat="1" ht="14.5" x14ac:dyDescent="0.35">
      <c r="A1540" s="74" t="s">
        <v>6617</v>
      </c>
      <c r="B1540" s="74" t="s">
        <v>9</v>
      </c>
      <c r="C1540" s="74">
        <v>80192</v>
      </c>
      <c r="D1540" s="76" t="s">
        <v>1124</v>
      </c>
      <c r="E1540" s="74" t="s">
        <v>4166</v>
      </c>
      <c r="F1540" s="74">
        <v>80193</v>
      </c>
      <c r="G1540" s="77" t="s">
        <v>1125</v>
      </c>
      <c r="H1540" s="74" t="s">
        <v>4166</v>
      </c>
      <c r="I1540" s="75">
        <v>0</v>
      </c>
      <c r="J1540" s="74"/>
      <c r="K1540" s="74"/>
      <c r="L1540" s="74"/>
      <c r="M1540" s="74"/>
      <c r="N1540" s="74"/>
      <c r="O1540" s="74"/>
      <c r="P1540" s="74"/>
      <c r="Q1540" s="74"/>
      <c r="R1540" s="74"/>
    </row>
    <row r="1541" spans="1:18" s="55" customFormat="1" ht="14.5" x14ac:dyDescent="0.35">
      <c r="A1541" s="74" t="s">
        <v>6143</v>
      </c>
      <c r="B1541" s="74" t="s">
        <v>6</v>
      </c>
      <c r="C1541" s="74">
        <v>80194</v>
      </c>
      <c r="D1541" s="76" t="s">
        <v>2323</v>
      </c>
      <c r="E1541" s="74" t="s">
        <v>4167</v>
      </c>
      <c r="F1541" s="74">
        <v>80195</v>
      </c>
      <c r="G1541" s="77" t="s">
        <v>2324</v>
      </c>
      <c r="H1541" s="74" t="s">
        <v>4167</v>
      </c>
      <c r="I1541" s="75">
        <v>5.3742802303262796E-2</v>
      </c>
      <c r="J1541" s="74"/>
      <c r="K1541" s="74"/>
      <c r="L1541" s="74"/>
      <c r="M1541" s="74"/>
      <c r="N1541" s="74"/>
      <c r="O1541" s="74"/>
      <c r="P1541" s="74"/>
      <c r="Q1541" s="74"/>
      <c r="R1541" s="74"/>
    </row>
    <row r="1542" spans="1:18" s="55" customFormat="1" ht="14.5" x14ac:dyDescent="0.35">
      <c r="A1542" s="74" t="s">
        <v>6272</v>
      </c>
      <c r="B1542" s="74" t="s">
        <v>6</v>
      </c>
      <c r="C1542" s="74">
        <v>4282</v>
      </c>
      <c r="D1542" s="76" t="s">
        <v>2237</v>
      </c>
      <c r="E1542" s="74" t="s">
        <v>2784</v>
      </c>
      <c r="F1542" s="74">
        <v>80352</v>
      </c>
      <c r="G1542" s="77" t="s">
        <v>4328</v>
      </c>
      <c r="H1542" s="74" t="s">
        <v>2810</v>
      </c>
      <c r="I1542" s="75">
        <v>0.856343283582089</v>
      </c>
      <c r="J1542" s="74"/>
      <c r="K1542" s="74"/>
      <c r="L1542" s="74"/>
      <c r="M1542" s="74"/>
      <c r="N1542" s="74"/>
      <c r="O1542" s="74"/>
      <c r="P1542" s="74"/>
      <c r="Q1542" s="74"/>
      <c r="R1542" s="74"/>
    </row>
    <row r="1543" spans="1:18" s="55" customFormat="1" ht="14.5" x14ac:dyDescent="0.35">
      <c r="A1543" s="74" t="s">
        <v>6613</v>
      </c>
      <c r="B1543" s="74" t="s">
        <v>9</v>
      </c>
      <c r="C1543" s="74">
        <v>4451</v>
      </c>
      <c r="D1543" s="76" t="s">
        <v>1115</v>
      </c>
      <c r="E1543" s="74" t="s">
        <v>4168</v>
      </c>
      <c r="F1543" s="74">
        <v>5946</v>
      </c>
      <c r="G1543" s="77" t="s">
        <v>1116</v>
      </c>
      <c r="H1543" s="74" t="s">
        <v>4169</v>
      </c>
      <c r="I1543" s="75">
        <v>0</v>
      </c>
      <c r="J1543" s="74"/>
      <c r="K1543" s="74"/>
      <c r="L1543" s="74"/>
      <c r="M1543" s="74"/>
      <c r="N1543" s="74"/>
      <c r="O1543" s="74"/>
      <c r="P1543" s="74"/>
      <c r="Q1543" s="74"/>
      <c r="R1543" s="74"/>
    </row>
    <row r="1544" spans="1:18" s="55" customFormat="1" ht="14.5" x14ac:dyDescent="0.35">
      <c r="A1544" s="74" t="s">
        <v>5587</v>
      </c>
      <c r="B1544" s="74" t="s">
        <v>6</v>
      </c>
      <c r="C1544" s="74">
        <v>4235</v>
      </c>
      <c r="D1544" s="76" t="s">
        <v>3579</v>
      </c>
      <c r="E1544" s="74" t="s">
        <v>3507</v>
      </c>
      <c r="F1544" s="74">
        <v>4979</v>
      </c>
      <c r="G1544" s="77" t="s">
        <v>3645</v>
      </c>
      <c r="H1544" s="74" t="s">
        <v>4521</v>
      </c>
      <c r="I1544" s="75">
        <v>0.28020304568527898</v>
      </c>
      <c r="J1544" s="74" t="s">
        <v>3645</v>
      </c>
      <c r="K1544" s="74" t="s">
        <v>594</v>
      </c>
      <c r="L1544" s="74" t="s">
        <v>10270</v>
      </c>
      <c r="M1544" s="74" t="s">
        <v>10271</v>
      </c>
      <c r="N1544" s="74" t="s">
        <v>8597</v>
      </c>
      <c r="O1544" s="74" t="s">
        <v>1327</v>
      </c>
      <c r="P1544" s="74" t="s">
        <v>8738</v>
      </c>
      <c r="Q1544" s="74" t="s">
        <v>8699</v>
      </c>
      <c r="R1544" s="74" t="s">
        <v>10734</v>
      </c>
    </row>
    <row r="1545" spans="1:18" s="55" customFormat="1" ht="14.5" x14ac:dyDescent="0.35">
      <c r="A1545" s="74" t="s">
        <v>11533</v>
      </c>
      <c r="B1545" s="74" t="s">
        <v>8</v>
      </c>
      <c r="C1545" s="74">
        <v>4407</v>
      </c>
      <c r="D1545" s="76" t="s">
        <v>2693</v>
      </c>
      <c r="E1545" s="74" t="s">
        <v>4170</v>
      </c>
      <c r="F1545" s="74">
        <v>6288</v>
      </c>
      <c r="G1545" s="77" t="s">
        <v>2713</v>
      </c>
      <c r="H1545" s="74" t="s">
        <v>10544</v>
      </c>
      <c r="I1545" s="75">
        <v>0.81923076923076865</v>
      </c>
      <c r="J1545" s="74"/>
      <c r="K1545" s="74"/>
      <c r="L1545" s="74"/>
      <c r="M1545" s="74"/>
      <c r="N1545" s="74"/>
      <c r="O1545" s="74"/>
      <c r="P1545" s="74"/>
      <c r="Q1545" s="74"/>
      <c r="R1545" s="74"/>
    </row>
    <row r="1546" spans="1:18" s="55" customFormat="1" ht="14.5" x14ac:dyDescent="0.35">
      <c r="A1546" s="74" t="s">
        <v>5489</v>
      </c>
      <c r="B1546" s="74" t="s">
        <v>2</v>
      </c>
      <c r="C1546" s="74">
        <v>79086</v>
      </c>
      <c r="D1546" s="76" t="s">
        <v>1916</v>
      </c>
      <c r="E1546" s="74" t="s">
        <v>7549</v>
      </c>
      <c r="F1546" s="74">
        <v>79090</v>
      </c>
      <c r="G1546" s="77" t="s">
        <v>1917</v>
      </c>
      <c r="H1546" s="74" t="s">
        <v>2823</v>
      </c>
      <c r="I1546" s="75">
        <v>0.68148148148147991</v>
      </c>
      <c r="J1546" s="74" t="s">
        <v>1917</v>
      </c>
      <c r="K1546" s="74" t="s">
        <v>1560</v>
      </c>
      <c r="L1546" s="74" t="s">
        <v>9985</v>
      </c>
      <c r="M1546" s="74" t="s">
        <v>9986</v>
      </c>
      <c r="N1546" s="74" t="s">
        <v>1559</v>
      </c>
      <c r="O1546" s="74" t="s">
        <v>5363</v>
      </c>
      <c r="P1546" s="74" t="s">
        <v>8719</v>
      </c>
      <c r="Q1546" s="74" t="s">
        <v>8699</v>
      </c>
      <c r="R1546" s="74" t="s">
        <v>10643</v>
      </c>
    </row>
    <row r="1547" spans="1:18" s="55" customFormat="1" ht="14.5" x14ac:dyDescent="0.35">
      <c r="A1547" s="74" t="s">
        <v>6073</v>
      </c>
      <c r="B1547" s="74" t="s">
        <v>6</v>
      </c>
      <c r="C1547" s="74">
        <v>4282</v>
      </c>
      <c r="D1547" s="76" t="s">
        <v>2237</v>
      </c>
      <c r="E1547" s="74" t="s">
        <v>2784</v>
      </c>
      <c r="F1547" s="74">
        <v>5404</v>
      </c>
      <c r="G1547" s="77" t="s">
        <v>2244</v>
      </c>
      <c r="H1547" s="74" t="s">
        <v>2960</v>
      </c>
      <c r="I1547" s="75">
        <v>0.85396825396825393</v>
      </c>
      <c r="J1547" s="74" t="s">
        <v>2244</v>
      </c>
      <c r="K1547" s="74" t="s">
        <v>1462</v>
      </c>
      <c r="L1547" s="74" t="s">
        <v>10272</v>
      </c>
      <c r="M1547" s="74" t="s">
        <v>10273</v>
      </c>
      <c r="N1547" s="74" t="s">
        <v>1463</v>
      </c>
      <c r="O1547" s="74" t="s">
        <v>1464</v>
      </c>
      <c r="P1547" s="74" t="s">
        <v>8751</v>
      </c>
      <c r="Q1547" s="74" t="s">
        <v>8699</v>
      </c>
      <c r="R1547" s="74" t="s">
        <v>11253</v>
      </c>
    </row>
    <row r="1548" spans="1:18" s="55" customFormat="1" ht="14.5" x14ac:dyDescent="0.35">
      <c r="A1548" s="74" t="s">
        <v>6277</v>
      </c>
      <c r="B1548" s="74" t="s">
        <v>7</v>
      </c>
      <c r="C1548" s="74">
        <v>4368</v>
      </c>
      <c r="D1548" s="76" t="s">
        <v>4330</v>
      </c>
      <c r="E1548" s="74" t="s">
        <v>2991</v>
      </c>
      <c r="F1548" s="74">
        <v>5562</v>
      </c>
      <c r="G1548" s="77" t="s">
        <v>4334</v>
      </c>
      <c r="H1548" s="74" t="s">
        <v>4125</v>
      </c>
      <c r="I1548" s="75">
        <v>0.37859424920127771</v>
      </c>
      <c r="J1548" s="74" t="s">
        <v>4334</v>
      </c>
      <c r="K1548" s="74" t="s">
        <v>309</v>
      </c>
      <c r="L1548" s="74" t="s">
        <v>10274</v>
      </c>
      <c r="M1548" s="74" t="s">
        <v>10275</v>
      </c>
      <c r="N1548" s="74" t="s">
        <v>5364</v>
      </c>
      <c r="O1548" s="74" t="s">
        <v>7350</v>
      </c>
      <c r="P1548" s="74" t="s">
        <v>10564</v>
      </c>
      <c r="Q1548" s="74" t="s">
        <v>8699</v>
      </c>
      <c r="R1548" s="74" t="s">
        <v>11448</v>
      </c>
    </row>
    <row r="1549" spans="1:18" s="55" customFormat="1" ht="14.5" x14ac:dyDescent="0.35">
      <c r="A1549" s="74" t="s">
        <v>6268</v>
      </c>
      <c r="B1549" s="74" t="s">
        <v>6</v>
      </c>
      <c r="C1549" s="74">
        <v>85807</v>
      </c>
      <c r="D1549" s="76" t="s">
        <v>180</v>
      </c>
      <c r="E1549" s="74" t="s">
        <v>3365</v>
      </c>
      <c r="F1549" s="74">
        <v>80475</v>
      </c>
      <c r="G1549" s="77" t="s">
        <v>4321</v>
      </c>
      <c r="H1549" s="74" t="s">
        <v>3365</v>
      </c>
      <c r="I1549" s="75">
        <v>0.73499999999999899</v>
      </c>
      <c r="J1549" s="74" t="s">
        <v>4321</v>
      </c>
      <c r="K1549" s="74" t="s">
        <v>913</v>
      </c>
      <c r="L1549" s="74" t="s">
        <v>10276</v>
      </c>
      <c r="M1549" s="74" t="s">
        <v>10277</v>
      </c>
      <c r="N1549" s="74" t="s">
        <v>914</v>
      </c>
      <c r="O1549" s="74" t="s">
        <v>915</v>
      </c>
      <c r="P1549" s="74" t="s">
        <v>8751</v>
      </c>
      <c r="Q1549" s="74" t="s">
        <v>8699</v>
      </c>
      <c r="R1549" s="74" t="s">
        <v>11442</v>
      </c>
    </row>
    <row r="1550" spans="1:18" s="55" customFormat="1" ht="14.5" x14ac:dyDescent="0.35">
      <c r="A1550" s="74" t="s">
        <v>7050</v>
      </c>
      <c r="B1550" s="74" t="s">
        <v>6</v>
      </c>
      <c r="C1550" s="74">
        <v>79207</v>
      </c>
      <c r="D1550" s="76" t="s">
        <v>72</v>
      </c>
      <c r="E1550" s="74" t="s">
        <v>5251</v>
      </c>
      <c r="F1550" s="74">
        <v>91788</v>
      </c>
      <c r="G1550" s="77" t="s">
        <v>5308</v>
      </c>
      <c r="H1550" s="74" t="s">
        <v>5365</v>
      </c>
      <c r="I1550" s="75">
        <v>0</v>
      </c>
      <c r="J1550" s="74" t="s">
        <v>5308</v>
      </c>
      <c r="K1550" s="74" t="s">
        <v>5365</v>
      </c>
      <c r="L1550" s="74" t="s">
        <v>10278</v>
      </c>
      <c r="M1550" s="74" t="s">
        <v>10279</v>
      </c>
      <c r="N1550" s="74" t="s">
        <v>7351</v>
      </c>
      <c r="O1550" s="74" t="s">
        <v>7352</v>
      </c>
      <c r="P1550" s="74" t="s">
        <v>8738</v>
      </c>
      <c r="Q1550" s="74" t="s">
        <v>8699</v>
      </c>
      <c r="R1550" s="74" t="s">
        <v>11392</v>
      </c>
    </row>
    <row r="1551" spans="1:18" s="55" customFormat="1" ht="14.5" x14ac:dyDescent="0.35">
      <c r="A1551" s="74" t="s">
        <v>5829</v>
      </c>
      <c r="B1551" s="74" t="s">
        <v>6</v>
      </c>
      <c r="C1551" s="74">
        <v>4246</v>
      </c>
      <c r="D1551" s="76" t="s">
        <v>3891</v>
      </c>
      <c r="E1551" s="74" t="s">
        <v>3531</v>
      </c>
      <c r="F1551" s="74">
        <v>79573</v>
      </c>
      <c r="G1551" s="77" t="s">
        <v>3915</v>
      </c>
      <c r="H1551" s="74" t="s">
        <v>4099</v>
      </c>
      <c r="I1551" s="75">
        <v>0.17157712305025971</v>
      </c>
      <c r="J1551" s="74" t="s">
        <v>3915</v>
      </c>
      <c r="K1551" s="74" t="s">
        <v>10280</v>
      </c>
      <c r="L1551" s="74" t="s">
        <v>10281</v>
      </c>
      <c r="M1551" s="74" t="s">
        <v>10282</v>
      </c>
      <c r="N1551" s="74" t="s">
        <v>1327</v>
      </c>
      <c r="O1551" s="74" t="s">
        <v>1327</v>
      </c>
      <c r="P1551" s="74" t="s">
        <v>8751</v>
      </c>
      <c r="Q1551" s="74" t="s">
        <v>8699</v>
      </c>
      <c r="R1551" s="74" t="s">
        <v>10998</v>
      </c>
    </row>
    <row r="1552" spans="1:18" s="55" customFormat="1" ht="14.5" x14ac:dyDescent="0.35">
      <c r="A1552" s="74" t="s">
        <v>5971</v>
      </c>
      <c r="B1552" s="74" t="s">
        <v>6</v>
      </c>
      <c r="C1552" s="74">
        <v>4269</v>
      </c>
      <c r="D1552" s="76" t="s">
        <v>4083</v>
      </c>
      <c r="E1552" s="74" t="s">
        <v>2907</v>
      </c>
      <c r="F1552" s="74">
        <v>89572</v>
      </c>
      <c r="G1552" s="77" t="s">
        <v>4086</v>
      </c>
      <c r="H1552" s="74" t="s">
        <v>4506</v>
      </c>
      <c r="I1552" s="75">
        <v>0</v>
      </c>
      <c r="J1552" s="74" t="s">
        <v>4086</v>
      </c>
      <c r="K1552" s="74" t="s">
        <v>415</v>
      </c>
      <c r="L1552" s="74" t="s">
        <v>8960</v>
      </c>
      <c r="M1552" s="74" t="s">
        <v>8961</v>
      </c>
      <c r="N1552" s="74" t="s">
        <v>1327</v>
      </c>
      <c r="O1552" s="74" t="s">
        <v>1327</v>
      </c>
      <c r="P1552" s="74" t="s">
        <v>8706</v>
      </c>
      <c r="Q1552" s="74" t="s">
        <v>8699</v>
      </c>
      <c r="R1552" s="74" t="s">
        <v>11160</v>
      </c>
    </row>
    <row r="1553" spans="1:18" s="55" customFormat="1" ht="14.5" x14ac:dyDescent="0.35">
      <c r="A1553" s="74" t="s">
        <v>5430</v>
      </c>
      <c r="B1553" s="74" t="s">
        <v>1</v>
      </c>
      <c r="C1553" s="74">
        <v>4174</v>
      </c>
      <c r="D1553" s="76" t="s">
        <v>1816</v>
      </c>
      <c r="E1553" s="74" t="s">
        <v>4108</v>
      </c>
      <c r="F1553" s="74">
        <v>4769</v>
      </c>
      <c r="G1553" s="77" t="s">
        <v>1821</v>
      </c>
      <c r="H1553" s="74" t="s">
        <v>4116</v>
      </c>
      <c r="I1553" s="75">
        <v>0.78496868475991499</v>
      </c>
      <c r="J1553" s="74" t="s">
        <v>1821</v>
      </c>
      <c r="K1553" s="74" t="s">
        <v>3030</v>
      </c>
      <c r="L1553" s="74" t="s">
        <v>10283</v>
      </c>
      <c r="M1553" s="74" t="s">
        <v>10284</v>
      </c>
      <c r="N1553" s="74" t="s">
        <v>3031</v>
      </c>
      <c r="O1553" s="74" t="s">
        <v>1327</v>
      </c>
      <c r="P1553" s="74" t="s">
        <v>8716</v>
      </c>
      <c r="Q1553" s="74" t="s">
        <v>8699</v>
      </c>
      <c r="R1553" s="74" t="s">
        <v>10594</v>
      </c>
    </row>
    <row r="1554" spans="1:18" s="55" customFormat="1" ht="14.5" x14ac:dyDescent="0.35">
      <c r="A1554" s="74" t="s">
        <v>5547</v>
      </c>
      <c r="B1554" s="74" t="s">
        <v>6</v>
      </c>
      <c r="C1554" s="74">
        <v>4235</v>
      </c>
      <c r="D1554" s="76" t="s">
        <v>3579</v>
      </c>
      <c r="E1554" s="74" t="s">
        <v>3507</v>
      </c>
      <c r="F1554" s="74">
        <v>4939</v>
      </c>
      <c r="G1554" s="77" t="s">
        <v>3605</v>
      </c>
      <c r="H1554" s="74" t="s">
        <v>4116</v>
      </c>
      <c r="I1554" s="75">
        <v>0.8601226993865021</v>
      </c>
      <c r="J1554" s="74" t="s">
        <v>3605</v>
      </c>
      <c r="K1554" s="74" t="s">
        <v>3030</v>
      </c>
      <c r="L1554" s="74" t="s">
        <v>10285</v>
      </c>
      <c r="M1554" s="74" t="s">
        <v>10286</v>
      </c>
      <c r="N1554" s="74" t="s">
        <v>8598</v>
      </c>
      <c r="O1554" s="74" t="s">
        <v>1327</v>
      </c>
      <c r="P1554" s="74" t="s">
        <v>8738</v>
      </c>
      <c r="Q1554" s="74" t="s">
        <v>8699</v>
      </c>
      <c r="R1554" s="74" t="s">
        <v>10695</v>
      </c>
    </row>
    <row r="1555" spans="1:18" s="55" customFormat="1" ht="14.5" x14ac:dyDescent="0.35">
      <c r="A1555" s="74" t="s">
        <v>5454</v>
      </c>
      <c r="B1555" s="74" t="s">
        <v>2</v>
      </c>
      <c r="C1555" s="74">
        <v>4192</v>
      </c>
      <c r="D1555" s="76" t="s">
        <v>1863</v>
      </c>
      <c r="E1555" s="74" t="s">
        <v>4637</v>
      </c>
      <c r="F1555" s="74">
        <v>4805</v>
      </c>
      <c r="G1555" s="77" t="s">
        <v>1865</v>
      </c>
      <c r="H1555" s="74" t="s">
        <v>4647</v>
      </c>
      <c r="I1555" s="75">
        <v>0.40938511326860794</v>
      </c>
      <c r="J1555" s="74" t="s">
        <v>1865</v>
      </c>
      <c r="K1555" s="74" t="s">
        <v>3073</v>
      </c>
      <c r="L1555" s="74" t="s">
        <v>10287</v>
      </c>
      <c r="M1555" s="74" t="s">
        <v>10288</v>
      </c>
      <c r="N1555" s="74" t="s">
        <v>1327</v>
      </c>
      <c r="O1555" s="74" t="s">
        <v>1327</v>
      </c>
      <c r="P1555" s="74" t="s">
        <v>8719</v>
      </c>
      <c r="Q1555" s="74" t="s">
        <v>8699</v>
      </c>
      <c r="R1555" s="74" t="s">
        <v>10623</v>
      </c>
    </row>
    <row r="1556" spans="1:18" s="55" customFormat="1" ht="14.5" x14ac:dyDescent="0.35">
      <c r="A1556" s="74" t="s">
        <v>7679</v>
      </c>
      <c r="B1556" s="74" t="s">
        <v>6</v>
      </c>
      <c r="C1556" s="74">
        <v>4248</v>
      </c>
      <c r="D1556" s="76" t="s">
        <v>3771</v>
      </c>
      <c r="E1556" s="74" t="s">
        <v>4586</v>
      </c>
      <c r="F1556" s="74">
        <v>92264</v>
      </c>
      <c r="G1556" s="77" t="s">
        <v>7433</v>
      </c>
      <c r="H1556" s="74" t="s">
        <v>7513</v>
      </c>
      <c r="I1556" s="75">
        <v>4.0697674418604592E-2</v>
      </c>
      <c r="J1556" s="74" t="s">
        <v>7433</v>
      </c>
      <c r="K1556" s="74" t="s">
        <v>7353</v>
      </c>
      <c r="L1556" s="74" t="s">
        <v>10253</v>
      </c>
      <c r="M1556" s="74" t="s">
        <v>10254</v>
      </c>
      <c r="N1556" s="74" t="s">
        <v>7346</v>
      </c>
      <c r="O1556" s="74" t="s">
        <v>7347</v>
      </c>
      <c r="P1556" s="74" t="s">
        <v>8803</v>
      </c>
      <c r="Q1556" s="74" t="s">
        <v>8699</v>
      </c>
      <c r="R1556" s="74" t="s">
        <v>10862</v>
      </c>
    </row>
    <row r="1557" spans="1:18" s="55" customFormat="1" ht="14.5" x14ac:dyDescent="0.35">
      <c r="A1557" s="74" t="s">
        <v>5578</v>
      </c>
      <c r="B1557" s="74" t="s">
        <v>6</v>
      </c>
      <c r="C1557" s="74">
        <v>4235</v>
      </c>
      <c r="D1557" s="76" t="s">
        <v>3579</v>
      </c>
      <c r="E1557" s="74" t="s">
        <v>3507</v>
      </c>
      <c r="F1557" s="74">
        <v>90753</v>
      </c>
      <c r="G1557" s="77" t="s">
        <v>3636</v>
      </c>
      <c r="H1557" s="74" t="s">
        <v>1706</v>
      </c>
      <c r="I1557" s="75">
        <v>0.53615520282186802</v>
      </c>
      <c r="J1557" s="74" t="s">
        <v>3636</v>
      </c>
      <c r="K1557" s="74" t="s">
        <v>1684</v>
      </c>
      <c r="L1557" s="74" t="s">
        <v>9458</v>
      </c>
      <c r="M1557" s="74" t="s">
        <v>9459</v>
      </c>
      <c r="N1557" s="74" t="s">
        <v>8599</v>
      </c>
      <c r="O1557" s="74" t="s">
        <v>1685</v>
      </c>
      <c r="P1557" s="74" t="s">
        <v>8709</v>
      </c>
      <c r="Q1557" s="74" t="s">
        <v>8699</v>
      </c>
      <c r="R1557" s="74" t="s">
        <v>10705</v>
      </c>
    </row>
    <row r="1558" spans="1:18" s="55" customFormat="1" ht="14.5" x14ac:dyDescent="0.35">
      <c r="A1558" s="74" t="s">
        <v>7051</v>
      </c>
      <c r="B1558" s="74" t="s">
        <v>2</v>
      </c>
      <c r="C1558" s="74">
        <v>4192</v>
      </c>
      <c r="D1558" s="76" t="s">
        <v>1863</v>
      </c>
      <c r="E1558" s="74" t="s">
        <v>4637</v>
      </c>
      <c r="F1558" s="74">
        <v>4803</v>
      </c>
      <c r="G1558" s="77" t="s">
        <v>91</v>
      </c>
      <c r="H1558" s="74" t="s">
        <v>6774</v>
      </c>
      <c r="I1558" s="75">
        <v>0.65986394557823069</v>
      </c>
      <c r="J1558" s="74" t="s">
        <v>91</v>
      </c>
      <c r="K1558" s="74" t="s">
        <v>6935</v>
      </c>
      <c r="L1558" s="74" t="s">
        <v>9945</v>
      </c>
      <c r="M1558" s="74" t="s">
        <v>9946</v>
      </c>
      <c r="N1558" s="74" t="s">
        <v>3070</v>
      </c>
      <c r="O1558" s="74" t="s">
        <v>1327</v>
      </c>
      <c r="P1558" s="74" t="s">
        <v>8719</v>
      </c>
      <c r="Q1558" s="74" t="s">
        <v>8699</v>
      </c>
      <c r="R1558" s="74" t="s">
        <v>10621</v>
      </c>
    </row>
    <row r="1559" spans="1:18" s="55" customFormat="1" ht="14.5" x14ac:dyDescent="0.35">
      <c r="A1559" s="74" t="s">
        <v>6488</v>
      </c>
      <c r="B1559" s="74" t="s">
        <v>8</v>
      </c>
      <c r="C1559" s="74">
        <v>4407</v>
      </c>
      <c r="D1559" s="76" t="s">
        <v>2693</v>
      </c>
      <c r="E1559" s="74" t="s">
        <v>4170</v>
      </c>
      <c r="F1559" s="74">
        <v>5821</v>
      </c>
      <c r="G1559" s="77" t="s">
        <v>2704</v>
      </c>
      <c r="H1559" s="74" t="s">
        <v>4182</v>
      </c>
      <c r="I1559" s="75">
        <v>0.90058479532163715</v>
      </c>
      <c r="J1559" s="74"/>
      <c r="K1559" s="74"/>
      <c r="L1559" s="74"/>
      <c r="M1559" s="74"/>
      <c r="N1559" s="74"/>
      <c r="O1559" s="74"/>
      <c r="P1559" s="74"/>
      <c r="Q1559" s="74"/>
      <c r="R1559" s="74"/>
    </row>
    <row r="1560" spans="1:18" s="55" customFormat="1" ht="14.5" x14ac:dyDescent="0.35">
      <c r="A1560" s="74" t="s">
        <v>6009</v>
      </c>
      <c r="B1560" s="74" t="s">
        <v>6</v>
      </c>
      <c r="C1560" s="74">
        <v>4273</v>
      </c>
      <c r="D1560" s="76" t="s">
        <v>2163</v>
      </c>
      <c r="E1560" s="74" t="s">
        <v>4793</v>
      </c>
      <c r="F1560" s="74">
        <v>80315</v>
      </c>
      <c r="G1560" s="77" t="s">
        <v>2167</v>
      </c>
      <c r="H1560" s="74" t="s">
        <v>4796</v>
      </c>
      <c r="I1560" s="75">
        <v>0.7836676217765034</v>
      </c>
      <c r="J1560" s="74" t="s">
        <v>2167</v>
      </c>
      <c r="K1560" s="74" t="s">
        <v>480</v>
      </c>
      <c r="L1560" s="74" t="s">
        <v>10289</v>
      </c>
      <c r="M1560" s="74" t="s">
        <v>10290</v>
      </c>
      <c r="N1560" s="74" t="s">
        <v>6936</v>
      </c>
      <c r="O1560" s="74" t="s">
        <v>1327</v>
      </c>
      <c r="P1560" s="74" t="s">
        <v>8751</v>
      </c>
      <c r="Q1560" s="74" t="s">
        <v>8699</v>
      </c>
      <c r="R1560" s="74" t="s">
        <v>11198</v>
      </c>
    </row>
    <row r="1561" spans="1:18" s="55" customFormat="1" ht="14.5" x14ac:dyDescent="0.35">
      <c r="A1561" s="74" t="s">
        <v>11520</v>
      </c>
      <c r="B1561" s="74" t="s">
        <v>6</v>
      </c>
      <c r="C1561" s="74">
        <v>90192</v>
      </c>
      <c r="D1561" s="76" t="s">
        <v>2432</v>
      </c>
      <c r="E1561" s="74" t="s">
        <v>7544</v>
      </c>
      <c r="F1561" s="74">
        <v>90193</v>
      </c>
      <c r="G1561" s="77" t="s">
        <v>2433</v>
      </c>
      <c r="H1561" s="74" t="s">
        <v>10534</v>
      </c>
      <c r="I1561" s="75">
        <v>0.749999999999999</v>
      </c>
      <c r="J1561" s="74" t="s">
        <v>2433</v>
      </c>
      <c r="K1561" s="74" t="s">
        <v>10291</v>
      </c>
      <c r="L1561" s="74" t="s">
        <v>10292</v>
      </c>
      <c r="M1561" s="74" t="s">
        <v>10293</v>
      </c>
      <c r="N1561" s="74" t="s">
        <v>1629</v>
      </c>
      <c r="O1561" s="74" t="s">
        <v>1630</v>
      </c>
      <c r="P1561" s="74" t="s">
        <v>8751</v>
      </c>
      <c r="Q1561" s="74" t="s">
        <v>8699</v>
      </c>
      <c r="R1561" s="74" t="s">
        <v>11372</v>
      </c>
    </row>
    <row r="1562" spans="1:18" s="55" customFormat="1" ht="14.5" x14ac:dyDescent="0.35">
      <c r="A1562" s="74" t="s">
        <v>5616</v>
      </c>
      <c r="B1562" s="74" t="s">
        <v>6</v>
      </c>
      <c r="C1562" s="74">
        <v>4237</v>
      </c>
      <c r="D1562" s="76" t="s">
        <v>3660</v>
      </c>
      <c r="E1562" s="74" t="s">
        <v>4667</v>
      </c>
      <c r="F1562" s="74">
        <v>5004</v>
      </c>
      <c r="G1562" s="77" t="s">
        <v>3676</v>
      </c>
      <c r="H1562" s="74" t="s">
        <v>2954</v>
      </c>
      <c r="I1562" s="75">
        <v>0.67735263702171666</v>
      </c>
      <c r="J1562" s="74" t="s">
        <v>3676</v>
      </c>
      <c r="K1562" s="74" t="s">
        <v>643</v>
      </c>
      <c r="L1562" s="74" t="s">
        <v>644</v>
      </c>
      <c r="M1562" s="74" t="s">
        <v>10294</v>
      </c>
      <c r="N1562" s="74" t="s">
        <v>645</v>
      </c>
      <c r="O1562" s="74" t="s">
        <v>646</v>
      </c>
      <c r="P1562" s="74" t="s">
        <v>8750</v>
      </c>
      <c r="Q1562" s="74" t="s">
        <v>8699</v>
      </c>
      <c r="R1562" s="74" t="s">
        <v>10760</v>
      </c>
    </row>
    <row r="1563" spans="1:18" s="55" customFormat="1" ht="14.5" x14ac:dyDescent="0.35">
      <c r="A1563" s="74" t="s">
        <v>6252</v>
      </c>
      <c r="B1563" s="74" t="s">
        <v>6</v>
      </c>
      <c r="C1563" s="74">
        <v>79877</v>
      </c>
      <c r="D1563" s="76" t="s">
        <v>4289</v>
      </c>
      <c r="E1563" s="74" t="s">
        <v>4290</v>
      </c>
      <c r="F1563" s="74">
        <v>6347</v>
      </c>
      <c r="G1563" s="77" t="s">
        <v>4291</v>
      </c>
      <c r="H1563" s="74" t="s">
        <v>4292</v>
      </c>
      <c r="I1563" s="75">
        <v>0.7824267782426767</v>
      </c>
      <c r="J1563" s="74" t="s">
        <v>4291</v>
      </c>
      <c r="K1563" s="74" t="s">
        <v>287</v>
      </c>
      <c r="L1563" s="74" t="s">
        <v>288</v>
      </c>
      <c r="M1563" s="74" t="s">
        <v>10295</v>
      </c>
      <c r="N1563" s="74" t="s">
        <v>7354</v>
      </c>
      <c r="O1563" s="74" t="s">
        <v>7355</v>
      </c>
      <c r="P1563" s="74" t="s">
        <v>8738</v>
      </c>
      <c r="Q1563" s="74" t="s">
        <v>8699</v>
      </c>
      <c r="R1563" s="74" t="s">
        <v>11430</v>
      </c>
    </row>
    <row r="1564" spans="1:18" s="55" customFormat="1" ht="14.5" x14ac:dyDescent="0.35">
      <c r="A1564" s="74" t="s">
        <v>5913</v>
      </c>
      <c r="B1564" s="74" t="s">
        <v>6</v>
      </c>
      <c r="C1564" s="74">
        <v>4260</v>
      </c>
      <c r="D1564" s="76" t="s">
        <v>3993</v>
      </c>
      <c r="E1564" s="74" t="s">
        <v>5031</v>
      </c>
      <c r="F1564" s="74">
        <v>5269</v>
      </c>
      <c r="G1564" s="77" t="s">
        <v>4016</v>
      </c>
      <c r="H1564" s="74" t="s">
        <v>4605</v>
      </c>
      <c r="I1564" s="75">
        <v>0</v>
      </c>
      <c r="J1564" s="74" t="s">
        <v>4016</v>
      </c>
      <c r="K1564" s="74" t="s">
        <v>973</v>
      </c>
      <c r="L1564" s="74" t="s">
        <v>974</v>
      </c>
      <c r="M1564" s="74" t="s">
        <v>10296</v>
      </c>
      <c r="N1564" s="74" t="s">
        <v>7356</v>
      </c>
      <c r="O1564" s="74" t="s">
        <v>7357</v>
      </c>
      <c r="P1564" s="74" t="s">
        <v>8723</v>
      </c>
      <c r="Q1564" s="74" t="s">
        <v>8699</v>
      </c>
      <c r="R1564" s="74" t="s">
        <v>11095</v>
      </c>
    </row>
    <row r="1565" spans="1:18" s="55" customFormat="1" ht="14.5" x14ac:dyDescent="0.35">
      <c r="A1565" s="74" t="s">
        <v>5972</v>
      </c>
      <c r="B1565" s="74" t="s">
        <v>6</v>
      </c>
      <c r="C1565" s="74">
        <v>4269</v>
      </c>
      <c r="D1565" s="76" t="s">
        <v>4083</v>
      </c>
      <c r="E1565" s="74" t="s">
        <v>2907</v>
      </c>
      <c r="F1565" s="74">
        <v>87471</v>
      </c>
      <c r="G1565" s="77" t="s">
        <v>4087</v>
      </c>
      <c r="H1565" s="74" t="s">
        <v>4507</v>
      </c>
      <c r="I1565" s="75">
        <v>0</v>
      </c>
      <c r="J1565" s="74" t="s">
        <v>4087</v>
      </c>
      <c r="K1565" s="74" t="s">
        <v>416</v>
      </c>
      <c r="L1565" s="74" t="s">
        <v>9029</v>
      </c>
      <c r="M1565" s="74" t="s">
        <v>9030</v>
      </c>
      <c r="N1565" s="74" t="s">
        <v>1327</v>
      </c>
      <c r="O1565" s="74" t="s">
        <v>1327</v>
      </c>
      <c r="P1565" s="74" t="s">
        <v>8706</v>
      </c>
      <c r="Q1565" s="74" t="s">
        <v>8699</v>
      </c>
      <c r="R1565" s="74" t="s">
        <v>11159</v>
      </c>
    </row>
    <row r="1566" spans="1:18" s="55" customFormat="1" ht="14.5" x14ac:dyDescent="0.35">
      <c r="A1566" s="74" t="s">
        <v>5610</v>
      </c>
      <c r="B1566" s="74" t="s">
        <v>6</v>
      </c>
      <c r="C1566" s="74">
        <v>4237</v>
      </c>
      <c r="D1566" s="76" t="s">
        <v>3660</v>
      </c>
      <c r="E1566" s="74" t="s">
        <v>4667</v>
      </c>
      <c r="F1566" s="74">
        <v>4998</v>
      </c>
      <c r="G1566" s="77" t="s">
        <v>3670</v>
      </c>
      <c r="H1566" s="74" t="s">
        <v>2955</v>
      </c>
      <c r="I1566" s="75">
        <v>0.65749235474005996</v>
      </c>
      <c r="J1566" s="74" t="s">
        <v>3670</v>
      </c>
      <c r="K1566" s="74" t="s">
        <v>628</v>
      </c>
      <c r="L1566" s="74" t="s">
        <v>10297</v>
      </c>
      <c r="M1566" s="74" t="s">
        <v>10298</v>
      </c>
      <c r="N1566" s="74" t="s">
        <v>629</v>
      </c>
      <c r="O1566" s="74" t="s">
        <v>630</v>
      </c>
      <c r="P1566" s="74" t="s">
        <v>8750</v>
      </c>
      <c r="Q1566" s="74" t="s">
        <v>8699</v>
      </c>
      <c r="R1566" s="74" t="s">
        <v>10754</v>
      </c>
    </row>
    <row r="1567" spans="1:18" s="55" customFormat="1" ht="14.5" x14ac:dyDescent="0.35">
      <c r="A1567" s="74" t="s">
        <v>8199</v>
      </c>
      <c r="B1567" s="74" t="s">
        <v>6</v>
      </c>
      <c r="C1567" s="74">
        <v>4237</v>
      </c>
      <c r="D1567" s="76" t="s">
        <v>3660</v>
      </c>
      <c r="E1567" s="74" t="s">
        <v>4667</v>
      </c>
      <c r="F1567" s="74">
        <v>92645</v>
      </c>
      <c r="G1567" s="77" t="s">
        <v>8200</v>
      </c>
      <c r="H1567" s="74" t="s">
        <v>8201</v>
      </c>
      <c r="I1567" s="75">
        <v>0.43589743589743501</v>
      </c>
      <c r="J1567" s="74" t="s">
        <v>8200</v>
      </c>
      <c r="K1567" s="74" t="s">
        <v>8202</v>
      </c>
      <c r="L1567" s="74" t="s">
        <v>9071</v>
      </c>
      <c r="M1567" s="74" t="s">
        <v>9072</v>
      </c>
      <c r="N1567" s="74" t="s">
        <v>7116</v>
      </c>
      <c r="O1567" s="74" t="s">
        <v>7117</v>
      </c>
      <c r="P1567" s="74" t="s">
        <v>8723</v>
      </c>
      <c r="Q1567" s="74" t="s">
        <v>8699</v>
      </c>
      <c r="R1567" s="74" t="s">
        <v>10763</v>
      </c>
    </row>
    <row r="1568" spans="1:18" s="55" customFormat="1" ht="14.5" x14ac:dyDescent="0.35">
      <c r="A1568" s="74" t="s">
        <v>6030</v>
      </c>
      <c r="B1568" s="74" t="s">
        <v>6</v>
      </c>
      <c r="C1568" s="74">
        <v>4279</v>
      </c>
      <c r="D1568" s="76" t="s">
        <v>2193</v>
      </c>
      <c r="E1568" s="74" t="s">
        <v>3454</v>
      </c>
      <c r="F1568" s="74">
        <v>5365</v>
      </c>
      <c r="G1568" s="77" t="s">
        <v>2196</v>
      </c>
      <c r="H1568" s="74" t="s">
        <v>5047</v>
      </c>
      <c r="I1568" s="75">
        <v>0.8248299319727882</v>
      </c>
      <c r="J1568" s="74" t="s">
        <v>2196</v>
      </c>
      <c r="K1568" s="74" t="s">
        <v>1374</v>
      </c>
      <c r="L1568" s="74" t="s">
        <v>10299</v>
      </c>
      <c r="M1568" s="74" t="s">
        <v>10300</v>
      </c>
      <c r="N1568" s="74" t="s">
        <v>7358</v>
      </c>
      <c r="O1568" s="74" t="s">
        <v>7359</v>
      </c>
      <c r="P1568" s="74" t="s">
        <v>8751</v>
      </c>
      <c r="Q1568" s="74" t="s">
        <v>8699</v>
      </c>
      <c r="R1568" s="74" t="s">
        <v>11219</v>
      </c>
    </row>
    <row r="1569" spans="1:18" s="55" customFormat="1" ht="14.5" x14ac:dyDescent="0.35">
      <c r="A1569" s="74" t="s">
        <v>6494</v>
      </c>
      <c r="B1569" s="74" t="s">
        <v>8</v>
      </c>
      <c r="C1569" s="74">
        <v>4407</v>
      </c>
      <c r="D1569" s="76" t="s">
        <v>2693</v>
      </c>
      <c r="E1569" s="74" t="s">
        <v>4170</v>
      </c>
      <c r="F1569" s="74">
        <v>5827</v>
      </c>
      <c r="G1569" s="77" t="s">
        <v>2712</v>
      </c>
      <c r="H1569" s="74" t="s">
        <v>4183</v>
      </c>
      <c r="I1569" s="75">
        <v>0.74321214910262268</v>
      </c>
      <c r="J1569" s="74"/>
      <c r="K1569" s="74"/>
      <c r="L1569" s="74"/>
      <c r="M1569" s="74"/>
      <c r="N1569" s="74"/>
      <c r="O1569" s="74"/>
      <c r="P1569" s="74"/>
      <c r="Q1569" s="74"/>
      <c r="R1569" s="74"/>
    </row>
    <row r="1570" spans="1:18" s="55" customFormat="1" ht="14.5" x14ac:dyDescent="0.35">
      <c r="A1570" s="74" t="s">
        <v>5914</v>
      </c>
      <c r="B1570" s="74" t="s">
        <v>6</v>
      </c>
      <c r="C1570" s="74">
        <v>4260</v>
      </c>
      <c r="D1570" s="76" t="s">
        <v>3993</v>
      </c>
      <c r="E1570" s="74" t="s">
        <v>5031</v>
      </c>
      <c r="F1570" s="74">
        <v>5271</v>
      </c>
      <c r="G1570" s="77" t="s">
        <v>4017</v>
      </c>
      <c r="H1570" s="74" t="s">
        <v>4606</v>
      </c>
      <c r="I1570" s="75">
        <v>0</v>
      </c>
      <c r="J1570" s="74" t="s">
        <v>4017</v>
      </c>
      <c r="K1570" s="74" t="s">
        <v>976</v>
      </c>
      <c r="L1570" s="74" t="s">
        <v>10301</v>
      </c>
      <c r="M1570" s="74" t="s">
        <v>10302</v>
      </c>
      <c r="N1570" s="74" t="s">
        <v>977</v>
      </c>
      <c r="O1570" s="74" t="s">
        <v>978</v>
      </c>
      <c r="P1570" s="74" t="s">
        <v>8751</v>
      </c>
      <c r="Q1570" s="74" t="s">
        <v>8699</v>
      </c>
      <c r="R1570" s="74" t="s">
        <v>11096</v>
      </c>
    </row>
    <row r="1571" spans="1:18" s="55" customFormat="1" ht="14.5" x14ac:dyDescent="0.35">
      <c r="A1571" s="74" t="s">
        <v>6100</v>
      </c>
      <c r="B1571" s="74" t="s">
        <v>6</v>
      </c>
      <c r="C1571" s="74">
        <v>4285</v>
      </c>
      <c r="D1571" s="76" t="s">
        <v>2274</v>
      </c>
      <c r="E1571" s="74" t="s">
        <v>4554</v>
      </c>
      <c r="F1571" s="74">
        <v>5427</v>
      </c>
      <c r="G1571" s="77" t="s">
        <v>2276</v>
      </c>
      <c r="H1571" s="74" t="s">
        <v>4561</v>
      </c>
      <c r="I1571" s="75">
        <v>0.47525722684958321</v>
      </c>
      <c r="J1571" s="74" t="s">
        <v>2276</v>
      </c>
      <c r="K1571" s="74" t="s">
        <v>1501</v>
      </c>
      <c r="L1571" s="74" t="s">
        <v>10303</v>
      </c>
      <c r="M1571" s="74" t="s">
        <v>10304</v>
      </c>
      <c r="N1571" s="74" t="s">
        <v>7360</v>
      </c>
      <c r="O1571" s="74" t="s">
        <v>7361</v>
      </c>
      <c r="P1571" s="74" t="s">
        <v>8751</v>
      </c>
      <c r="Q1571" s="74" t="s">
        <v>8699</v>
      </c>
      <c r="R1571" s="74" t="s">
        <v>11283</v>
      </c>
    </row>
    <row r="1572" spans="1:18" s="55" customFormat="1" ht="14.5" x14ac:dyDescent="0.35">
      <c r="A1572" s="74" t="s">
        <v>6007</v>
      </c>
      <c r="B1572" s="74" t="s">
        <v>6</v>
      </c>
      <c r="C1572" s="74">
        <v>4273</v>
      </c>
      <c r="D1572" s="76" t="s">
        <v>2163</v>
      </c>
      <c r="E1572" s="74" t="s">
        <v>4793</v>
      </c>
      <c r="F1572" s="74">
        <v>5352</v>
      </c>
      <c r="G1572" s="77" t="s">
        <v>2165</v>
      </c>
      <c r="H1572" s="74" t="s">
        <v>4797</v>
      </c>
      <c r="I1572" s="75">
        <v>0.90548780487804781</v>
      </c>
      <c r="J1572" s="74" t="s">
        <v>2165</v>
      </c>
      <c r="K1572" s="74" t="s">
        <v>478</v>
      </c>
      <c r="L1572" s="74" t="s">
        <v>6937</v>
      </c>
      <c r="M1572" s="74" t="s">
        <v>10305</v>
      </c>
      <c r="N1572" s="74" t="s">
        <v>6938</v>
      </c>
      <c r="O1572" s="74" t="s">
        <v>1327</v>
      </c>
      <c r="P1572" s="74" t="s">
        <v>8751</v>
      </c>
      <c r="Q1572" s="74" t="s">
        <v>8699</v>
      </c>
      <c r="R1572" s="74" t="s">
        <v>11196</v>
      </c>
    </row>
    <row r="1573" spans="1:18" s="55" customFormat="1" ht="14.5" x14ac:dyDescent="0.35">
      <c r="A1573" s="74" t="s">
        <v>6499</v>
      </c>
      <c r="B1573" s="74" t="s">
        <v>8</v>
      </c>
      <c r="C1573" s="74">
        <v>4410</v>
      </c>
      <c r="D1573" s="76" t="s">
        <v>2719</v>
      </c>
      <c r="E1573" s="74" t="s">
        <v>4990</v>
      </c>
      <c r="F1573" s="74">
        <v>5832</v>
      </c>
      <c r="G1573" s="77" t="s">
        <v>2720</v>
      </c>
      <c r="H1573" s="74" t="s">
        <v>4996</v>
      </c>
      <c r="I1573" s="75">
        <v>0.13103448275862031</v>
      </c>
      <c r="J1573" s="74"/>
      <c r="K1573" s="74"/>
      <c r="L1573" s="74"/>
      <c r="M1573" s="74"/>
      <c r="N1573" s="74"/>
      <c r="O1573" s="74"/>
      <c r="P1573" s="74"/>
      <c r="Q1573" s="74"/>
      <c r="R1573" s="74"/>
    </row>
    <row r="1574" spans="1:18" s="55" customFormat="1" ht="14.5" x14ac:dyDescent="0.35">
      <c r="A1574" s="74" t="s">
        <v>6300</v>
      </c>
      <c r="B1574" s="74" t="s">
        <v>7</v>
      </c>
      <c r="C1574" s="74">
        <v>4378</v>
      </c>
      <c r="D1574" s="76" t="s">
        <v>4366</v>
      </c>
      <c r="E1574" s="74" t="s">
        <v>4513</v>
      </c>
      <c r="F1574" s="74">
        <v>79655</v>
      </c>
      <c r="G1574" s="77" t="s">
        <v>4368</v>
      </c>
      <c r="H1574" s="74" t="s">
        <v>2772</v>
      </c>
      <c r="I1574" s="75">
        <v>0</v>
      </c>
      <c r="J1574" s="74" t="s">
        <v>4368</v>
      </c>
      <c r="K1574" s="74" t="s">
        <v>95</v>
      </c>
      <c r="L1574" s="74" t="s">
        <v>10306</v>
      </c>
      <c r="M1574" s="74" t="s">
        <v>10307</v>
      </c>
      <c r="N1574" s="74" t="s">
        <v>5366</v>
      </c>
      <c r="O1574" s="74" t="s">
        <v>5367</v>
      </c>
      <c r="P1574" s="74" t="s">
        <v>8785</v>
      </c>
      <c r="Q1574" s="74" t="s">
        <v>8699</v>
      </c>
      <c r="R1574" s="74" t="s">
        <v>11472</v>
      </c>
    </row>
    <row r="1575" spans="1:18" s="55" customFormat="1" ht="14.5" x14ac:dyDescent="0.35">
      <c r="A1575" s="74" t="s">
        <v>5812</v>
      </c>
      <c r="B1575" s="74" t="s">
        <v>6</v>
      </c>
      <c r="C1575" s="74">
        <v>4246</v>
      </c>
      <c r="D1575" s="76" t="s">
        <v>3891</v>
      </c>
      <c r="E1575" s="74" t="s">
        <v>3531</v>
      </c>
      <c r="F1575" s="74">
        <v>5147</v>
      </c>
      <c r="G1575" s="77" t="s">
        <v>3897</v>
      </c>
      <c r="H1575" s="74" t="s">
        <v>4100</v>
      </c>
      <c r="I1575" s="75">
        <v>0.70125786163521964</v>
      </c>
      <c r="J1575" s="74" t="s">
        <v>3897</v>
      </c>
      <c r="K1575" s="74" t="s">
        <v>858</v>
      </c>
      <c r="L1575" s="74" t="s">
        <v>10308</v>
      </c>
      <c r="M1575" s="74" t="s">
        <v>10309</v>
      </c>
      <c r="N1575" s="74" t="s">
        <v>1327</v>
      </c>
      <c r="O1575" s="74" t="s">
        <v>1327</v>
      </c>
      <c r="P1575" s="74" t="s">
        <v>8751</v>
      </c>
      <c r="Q1575" s="74" t="s">
        <v>8699</v>
      </c>
      <c r="R1575" s="74" t="s">
        <v>10979</v>
      </c>
    </row>
    <row r="1576" spans="1:18" s="55" customFormat="1" ht="14.5" x14ac:dyDescent="0.35">
      <c r="A1576" s="74" t="s">
        <v>6694</v>
      </c>
      <c r="B1576" s="74" t="s">
        <v>12</v>
      </c>
      <c r="C1576" s="74">
        <v>4499</v>
      </c>
      <c r="D1576" s="76" t="s">
        <v>1231</v>
      </c>
      <c r="E1576" s="74" t="s">
        <v>5066</v>
      </c>
      <c r="F1576" s="74">
        <v>87622</v>
      </c>
      <c r="G1576" s="77" t="s">
        <v>1242</v>
      </c>
      <c r="H1576" s="74" t="s">
        <v>4100</v>
      </c>
      <c r="I1576" s="75">
        <v>0.51819757365684571</v>
      </c>
      <c r="J1576" s="74"/>
      <c r="K1576" s="74"/>
      <c r="L1576" s="74"/>
      <c r="M1576" s="74"/>
      <c r="N1576" s="74"/>
      <c r="O1576" s="74"/>
      <c r="P1576" s="74"/>
      <c r="Q1576" s="74"/>
      <c r="R1576" s="74"/>
    </row>
    <row r="1577" spans="1:18" s="55" customFormat="1" ht="14.5" x14ac:dyDescent="0.35">
      <c r="A1577" s="74" t="s">
        <v>5735</v>
      </c>
      <c r="B1577" s="74" t="s">
        <v>6</v>
      </c>
      <c r="C1577" s="74">
        <v>4241</v>
      </c>
      <c r="D1577" s="76" t="s">
        <v>3782</v>
      </c>
      <c r="E1577" s="74" t="s">
        <v>2833</v>
      </c>
      <c r="F1577" s="74">
        <v>5103</v>
      </c>
      <c r="G1577" s="77" t="s">
        <v>3809</v>
      </c>
      <c r="H1577" s="74" t="s">
        <v>4840</v>
      </c>
      <c r="I1577" s="75">
        <v>0.35596707818930018</v>
      </c>
      <c r="J1577" s="74" t="s">
        <v>3809</v>
      </c>
      <c r="K1577" s="74" t="s">
        <v>2064</v>
      </c>
      <c r="L1577" s="74" t="s">
        <v>10310</v>
      </c>
      <c r="M1577" s="74" t="s">
        <v>10311</v>
      </c>
      <c r="N1577" s="74" t="s">
        <v>2065</v>
      </c>
      <c r="O1577" s="74" t="s">
        <v>1327</v>
      </c>
      <c r="P1577" s="74" t="s">
        <v>8758</v>
      </c>
      <c r="Q1577" s="74" t="s">
        <v>8699</v>
      </c>
      <c r="R1577" s="74" t="s">
        <v>10890</v>
      </c>
    </row>
    <row r="1578" spans="1:18" s="55" customFormat="1" ht="14.5" x14ac:dyDescent="0.35">
      <c r="A1578" s="74" t="s">
        <v>5636</v>
      </c>
      <c r="B1578" s="74" t="s">
        <v>6</v>
      </c>
      <c r="C1578" s="74">
        <v>4237</v>
      </c>
      <c r="D1578" s="76" t="s">
        <v>3660</v>
      </c>
      <c r="E1578" s="74" t="s">
        <v>4667</v>
      </c>
      <c r="F1578" s="74">
        <v>5017</v>
      </c>
      <c r="G1578" s="77" t="s">
        <v>3696</v>
      </c>
      <c r="H1578" s="74" t="s">
        <v>2956</v>
      </c>
      <c r="I1578" s="75">
        <v>0.13574905354245481</v>
      </c>
      <c r="J1578" s="74" t="s">
        <v>3696</v>
      </c>
      <c r="K1578" s="74" t="s">
        <v>697</v>
      </c>
      <c r="L1578" s="74" t="s">
        <v>698</v>
      </c>
      <c r="M1578" s="74" t="s">
        <v>10312</v>
      </c>
      <c r="N1578" s="74" t="s">
        <v>699</v>
      </c>
      <c r="O1578" s="74" t="s">
        <v>700</v>
      </c>
      <c r="P1578" s="74" t="s">
        <v>8750</v>
      </c>
      <c r="Q1578" s="74" t="s">
        <v>8699</v>
      </c>
      <c r="R1578" s="74" t="s">
        <v>10781</v>
      </c>
    </row>
    <row r="1579" spans="1:18" s="55" customFormat="1" ht="14.5" x14ac:dyDescent="0.35">
      <c r="A1579" s="74" t="s">
        <v>5722</v>
      </c>
      <c r="B1579" s="74" t="s">
        <v>6</v>
      </c>
      <c r="C1579" s="74">
        <v>4241</v>
      </c>
      <c r="D1579" s="76" t="s">
        <v>3782</v>
      </c>
      <c r="E1579" s="74" t="s">
        <v>2833</v>
      </c>
      <c r="F1579" s="74">
        <v>78920</v>
      </c>
      <c r="G1579" s="77" t="s">
        <v>3795</v>
      </c>
      <c r="H1579" s="74" t="s">
        <v>4841</v>
      </c>
      <c r="I1579" s="75">
        <v>0.61063829787233947</v>
      </c>
      <c r="J1579" s="74" t="s">
        <v>3795</v>
      </c>
      <c r="K1579" s="74" t="s">
        <v>2033</v>
      </c>
      <c r="L1579" s="74" t="s">
        <v>10313</v>
      </c>
      <c r="M1579" s="74" t="s">
        <v>10314</v>
      </c>
      <c r="N1579" s="74" t="s">
        <v>2034</v>
      </c>
      <c r="O1579" s="74" t="s">
        <v>1327</v>
      </c>
      <c r="P1579" s="74" t="s">
        <v>8751</v>
      </c>
      <c r="Q1579" s="74" t="s">
        <v>8699</v>
      </c>
      <c r="R1579" s="74" t="s">
        <v>10879</v>
      </c>
    </row>
    <row r="1580" spans="1:18" s="55" customFormat="1" ht="14.5" x14ac:dyDescent="0.35">
      <c r="A1580" s="74" t="s">
        <v>7908</v>
      </c>
      <c r="B1580" s="74" t="s">
        <v>6</v>
      </c>
      <c r="C1580" s="74">
        <v>4237</v>
      </c>
      <c r="D1580" s="76" t="s">
        <v>3660</v>
      </c>
      <c r="E1580" s="74" t="s">
        <v>4667</v>
      </c>
      <c r="F1580" s="74">
        <v>92638</v>
      </c>
      <c r="G1580" s="77" t="s">
        <v>7434</v>
      </c>
      <c r="H1580" s="74" t="s">
        <v>7780</v>
      </c>
      <c r="I1580" s="75">
        <v>0.1668292682926828</v>
      </c>
      <c r="J1580" s="74" t="s">
        <v>7434</v>
      </c>
      <c r="K1580" s="74" t="s">
        <v>7362</v>
      </c>
      <c r="L1580" s="74" t="s">
        <v>10315</v>
      </c>
      <c r="M1580" s="74" t="s">
        <v>10316</v>
      </c>
      <c r="N1580" s="74" t="s">
        <v>608</v>
      </c>
      <c r="O1580" s="74" t="s">
        <v>1327</v>
      </c>
      <c r="P1580" s="74" t="s">
        <v>8750</v>
      </c>
      <c r="Q1580" s="74" t="s">
        <v>8699</v>
      </c>
      <c r="R1580" s="74" t="s">
        <v>10776</v>
      </c>
    </row>
    <row r="1581" spans="1:18" s="55" customFormat="1" ht="14.5" x14ac:dyDescent="0.35">
      <c r="A1581" s="74" t="s">
        <v>5786</v>
      </c>
      <c r="B1581" s="74" t="s">
        <v>6</v>
      </c>
      <c r="C1581" s="74">
        <v>4243</v>
      </c>
      <c r="D1581" s="76" t="s">
        <v>3857</v>
      </c>
      <c r="E1581" s="74" t="s">
        <v>4120</v>
      </c>
      <c r="F1581" s="74">
        <v>87620</v>
      </c>
      <c r="G1581" s="77" t="s">
        <v>3866</v>
      </c>
      <c r="H1581" s="74" t="s">
        <v>4772</v>
      </c>
      <c r="I1581" s="75">
        <v>0.32439446366781971</v>
      </c>
      <c r="J1581" s="74" t="s">
        <v>3866</v>
      </c>
      <c r="K1581" s="74" t="s">
        <v>815</v>
      </c>
      <c r="L1581" s="74" t="s">
        <v>10317</v>
      </c>
      <c r="M1581" s="74" t="s">
        <v>10318</v>
      </c>
      <c r="N1581" s="74" t="s">
        <v>816</v>
      </c>
      <c r="O1581" s="74" t="s">
        <v>1327</v>
      </c>
      <c r="P1581" s="74" t="s">
        <v>8763</v>
      </c>
      <c r="Q1581" s="74" t="s">
        <v>8699</v>
      </c>
      <c r="R1581" s="74" t="s">
        <v>10950</v>
      </c>
    </row>
    <row r="1582" spans="1:18" s="55" customFormat="1" ht="14.5" x14ac:dyDescent="0.35">
      <c r="A1582" s="74" t="s">
        <v>7052</v>
      </c>
      <c r="B1582" s="74" t="s">
        <v>6</v>
      </c>
      <c r="C1582" s="74">
        <v>90039</v>
      </c>
      <c r="D1582" s="76" t="s">
        <v>2369</v>
      </c>
      <c r="E1582" s="74" t="s">
        <v>7452</v>
      </c>
      <c r="F1582" s="74">
        <v>90042</v>
      </c>
      <c r="G1582" s="77" t="s">
        <v>6995</v>
      </c>
      <c r="H1582" s="74" t="s">
        <v>6755</v>
      </c>
      <c r="I1582" s="75">
        <v>1</v>
      </c>
      <c r="J1582" s="74"/>
      <c r="K1582" s="74"/>
      <c r="L1582" s="74"/>
      <c r="M1582" s="74"/>
      <c r="N1582" s="74"/>
      <c r="O1582" s="74"/>
      <c r="P1582" s="74"/>
      <c r="Q1582" s="74"/>
      <c r="R1582" s="74"/>
    </row>
    <row r="1583" spans="1:18" s="55" customFormat="1" ht="14.5" x14ac:dyDescent="0.35">
      <c r="A1583" s="74" t="s">
        <v>5832</v>
      </c>
      <c r="B1583" s="74" t="s">
        <v>6</v>
      </c>
      <c r="C1583" s="74">
        <v>4246</v>
      </c>
      <c r="D1583" s="76" t="s">
        <v>3891</v>
      </c>
      <c r="E1583" s="74" t="s">
        <v>3531</v>
      </c>
      <c r="F1583" s="74">
        <v>81017</v>
      </c>
      <c r="G1583" s="77" t="s">
        <v>3918</v>
      </c>
      <c r="H1583" s="74" t="s">
        <v>4101</v>
      </c>
      <c r="I1583" s="75">
        <v>0.13341067285382779</v>
      </c>
      <c r="J1583" s="74" t="s">
        <v>3918</v>
      </c>
      <c r="K1583" s="74" t="s">
        <v>10321</v>
      </c>
      <c r="L1583" s="74" t="s">
        <v>10322</v>
      </c>
      <c r="M1583" s="74" t="s">
        <v>10323</v>
      </c>
      <c r="N1583" s="74" t="s">
        <v>1327</v>
      </c>
      <c r="O1583" s="74" t="s">
        <v>1327</v>
      </c>
      <c r="P1583" s="74" t="s">
        <v>8751</v>
      </c>
      <c r="Q1583" s="74" t="s">
        <v>8699</v>
      </c>
      <c r="R1583" s="74" t="s">
        <v>11001</v>
      </c>
    </row>
    <row r="1584" spans="1:18" s="55" customFormat="1" ht="14.5" x14ac:dyDescent="0.35">
      <c r="A1584" s="74" t="s">
        <v>6096</v>
      </c>
      <c r="B1584" s="74" t="s">
        <v>6</v>
      </c>
      <c r="C1584" s="74">
        <v>4283</v>
      </c>
      <c r="D1584" s="76" t="s">
        <v>2258</v>
      </c>
      <c r="E1584" s="74" t="s">
        <v>4859</v>
      </c>
      <c r="F1584" s="74">
        <v>80418</v>
      </c>
      <c r="G1584" s="77" t="s">
        <v>2268</v>
      </c>
      <c r="H1584" s="74" t="s">
        <v>2269</v>
      </c>
      <c r="I1584" s="75">
        <v>0.65873015873015794</v>
      </c>
      <c r="J1584" s="74" t="s">
        <v>2268</v>
      </c>
      <c r="K1584" s="74" t="s">
        <v>1493</v>
      </c>
      <c r="L1584" s="74" t="s">
        <v>10319</v>
      </c>
      <c r="M1584" s="74" t="s">
        <v>10320</v>
      </c>
      <c r="N1584" s="74" t="s">
        <v>1327</v>
      </c>
      <c r="O1584" s="74" t="s">
        <v>1327</v>
      </c>
      <c r="P1584" s="74" t="s">
        <v>8723</v>
      </c>
      <c r="Q1584" s="74" t="s">
        <v>8699</v>
      </c>
      <c r="R1584" s="74" t="s">
        <v>11277</v>
      </c>
    </row>
    <row r="1585" spans="1:18" s="55" customFormat="1" ht="14.5" x14ac:dyDescent="0.35">
      <c r="A1585" s="74" t="s">
        <v>5915</v>
      </c>
      <c r="B1585" s="74" t="s">
        <v>6</v>
      </c>
      <c r="C1585" s="74">
        <v>4260</v>
      </c>
      <c r="D1585" s="76" t="s">
        <v>3993</v>
      </c>
      <c r="E1585" s="74" t="s">
        <v>5031</v>
      </c>
      <c r="F1585" s="74">
        <v>5272</v>
      </c>
      <c r="G1585" s="77" t="s">
        <v>4018</v>
      </c>
      <c r="H1585" s="74" t="s">
        <v>2961</v>
      </c>
      <c r="I1585" s="75">
        <v>0</v>
      </c>
      <c r="J1585" s="74" t="s">
        <v>4018</v>
      </c>
      <c r="K1585" s="74" t="s">
        <v>979</v>
      </c>
      <c r="L1585" s="74" t="s">
        <v>980</v>
      </c>
      <c r="M1585" s="74" t="s">
        <v>10324</v>
      </c>
      <c r="N1585" s="74" t="s">
        <v>7363</v>
      </c>
      <c r="O1585" s="74" t="s">
        <v>7364</v>
      </c>
      <c r="P1585" s="74" t="s">
        <v>8723</v>
      </c>
      <c r="Q1585" s="74" t="s">
        <v>8699</v>
      </c>
      <c r="R1585" s="74" t="s">
        <v>11097</v>
      </c>
    </row>
    <row r="1586" spans="1:18" s="55" customFormat="1" ht="14.5" x14ac:dyDescent="0.35">
      <c r="A1586" s="74" t="s">
        <v>6072</v>
      </c>
      <c r="B1586" s="74" t="s">
        <v>6</v>
      </c>
      <c r="C1586" s="74">
        <v>4282</v>
      </c>
      <c r="D1586" s="76" t="s">
        <v>2237</v>
      </c>
      <c r="E1586" s="74" t="s">
        <v>2784</v>
      </c>
      <c r="F1586" s="74">
        <v>5403</v>
      </c>
      <c r="G1586" s="77" t="s">
        <v>2243</v>
      </c>
      <c r="H1586" s="74" t="s">
        <v>2961</v>
      </c>
      <c r="I1586" s="75">
        <v>0.87856071964017945</v>
      </c>
      <c r="J1586" s="74" t="s">
        <v>2243</v>
      </c>
      <c r="K1586" s="74" t="s">
        <v>979</v>
      </c>
      <c r="L1586" s="74" t="s">
        <v>10325</v>
      </c>
      <c r="M1586" s="74" t="s">
        <v>10326</v>
      </c>
      <c r="N1586" s="74" t="s">
        <v>1327</v>
      </c>
      <c r="O1586" s="74" t="s">
        <v>1327</v>
      </c>
      <c r="P1586" s="74" t="s">
        <v>8751</v>
      </c>
      <c r="Q1586" s="74" t="s">
        <v>8699</v>
      </c>
      <c r="R1586" s="74" t="s">
        <v>11252</v>
      </c>
    </row>
    <row r="1587" spans="1:18" s="55" customFormat="1" ht="14.5" x14ac:dyDescent="0.35">
      <c r="A1587" s="74" t="s">
        <v>5998</v>
      </c>
      <c r="B1587" s="74" t="s">
        <v>6</v>
      </c>
      <c r="C1587" s="74">
        <v>4271</v>
      </c>
      <c r="D1587" s="76" t="s">
        <v>2136</v>
      </c>
      <c r="E1587" s="74" t="s">
        <v>4742</v>
      </c>
      <c r="F1587" s="74">
        <v>79816</v>
      </c>
      <c r="G1587" s="77" t="s">
        <v>2153</v>
      </c>
      <c r="H1587" s="74" t="s">
        <v>4757</v>
      </c>
      <c r="I1587" s="75">
        <v>0.87334014300306384</v>
      </c>
      <c r="J1587" s="74" t="s">
        <v>2153</v>
      </c>
      <c r="K1587" s="74" t="s">
        <v>458</v>
      </c>
      <c r="L1587" s="74" t="s">
        <v>10327</v>
      </c>
      <c r="M1587" s="74" t="s">
        <v>10328</v>
      </c>
      <c r="N1587" s="74" t="s">
        <v>1327</v>
      </c>
      <c r="O1587" s="74" t="s">
        <v>1327</v>
      </c>
      <c r="P1587" s="74" t="s">
        <v>8723</v>
      </c>
      <c r="Q1587" s="74" t="s">
        <v>8699</v>
      </c>
      <c r="R1587" s="74" t="s">
        <v>11185</v>
      </c>
    </row>
    <row r="1588" spans="1:18" s="55" customFormat="1" ht="14.5" x14ac:dyDescent="0.35">
      <c r="A1588" s="74" t="s">
        <v>6577</v>
      </c>
      <c r="B1588" s="74" t="s">
        <v>9</v>
      </c>
      <c r="C1588" s="74">
        <v>4440</v>
      </c>
      <c r="D1588" s="76" t="s">
        <v>1063</v>
      </c>
      <c r="E1588" s="74" t="s">
        <v>4184</v>
      </c>
      <c r="F1588" s="74">
        <v>5906</v>
      </c>
      <c r="G1588" s="77" t="s">
        <v>1065</v>
      </c>
      <c r="H1588" s="74" t="s">
        <v>4186</v>
      </c>
      <c r="I1588" s="75">
        <v>0</v>
      </c>
      <c r="J1588" s="74"/>
      <c r="K1588" s="74"/>
      <c r="L1588" s="74"/>
      <c r="M1588" s="74"/>
      <c r="N1588" s="74"/>
      <c r="O1588" s="74"/>
      <c r="P1588" s="74"/>
      <c r="Q1588" s="74"/>
      <c r="R1588" s="74"/>
    </row>
    <row r="1589" spans="1:18" s="55" customFormat="1" ht="14.5" x14ac:dyDescent="0.35">
      <c r="A1589" s="74" t="s">
        <v>11541</v>
      </c>
      <c r="B1589" s="74" t="s">
        <v>9</v>
      </c>
      <c r="C1589" s="74">
        <v>4440</v>
      </c>
      <c r="D1589" s="76" t="s">
        <v>1063</v>
      </c>
      <c r="E1589" s="74" t="s">
        <v>4184</v>
      </c>
      <c r="F1589" s="74">
        <v>5907</v>
      </c>
      <c r="G1589" s="77" t="s">
        <v>1066</v>
      </c>
      <c r="H1589" s="74" t="s">
        <v>10545</v>
      </c>
      <c r="I1589" s="75">
        <v>0</v>
      </c>
      <c r="J1589" s="74"/>
      <c r="K1589" s="74"/>
      <c r="L1589" s="74"/>
      <c r="M1589" s="74"/>
      <c r="N1589" s="74"/>
      <c r="O1589" s="74"/>
      <c r="P1589" s="74"/>
      <c r="Q1589" s="74"/>
      <c r="R1589" s="74"/>
    </row>
    <row r="1590" spans="1:18" s="55" customFormat="1" ht="14.5" x14ac:dyDescent="0.35">
      <c r="A1590" s="74" t="s">
        <v>5597</v>
      </c>
      <c r="B1590" s="74" t="s">
        <v>6</v>
      </c>
      <c r="C1590" s="74">
        <v>4235</v>
      </c>
      <c r="D1590" s="76" t="s">
        <v>3579</v>
      </c>
      <c r="E1590" s="74" t="s">
        <v>3507</v>
      </c>
      <c r="F1590" s="74">
        <v>78933</v>
      </c>
      <c r="G1590" s="77" t="s">
        <v>3655</v>
      </c>
      <c r="H1590" s="74" t="s">
        <v>4522</v>
      </c>
      <c r="I1590" s="75">
        <v>0.67032967032966972</v>
      </c>
      <c r="J1590" s="74"/>
      <c r="K1590" s="74"/>
      <c r="L1590" s="74"/>
      <c r="M1590" s="74"/>
      <c r="N1590" s="74"/>
      <c r="O1590" s="74"/>
      <c r="P1590" s="74"/>
      <c r="Q1590" s="74"/>
      <c r="R1590" s="74"/>
    </row>
    <row r="1591" spans="1:18" s="55" customFormat="1" ht="14.5" x14ac:dyDescent="0.35">
      <c r="A1591" s="74" t="s">
        <v>5660</v>
      </c>
      <c r="B1591" s="74" t="s">
        <v>6</v>
      </c>
      <c r="C1591" s="74">
        <v>4239</v>
      </c>
      <c r="D1591" s="76" t="s">
        <v>3702</v>
      </c>
      <c r="E1591" s="74" t="s">
        <v>4704</v>
      </c>
      <c r="F1591" s="74">
        <v>5037</v>
      </c>
      <c r="G1591" s="77" t="s">
        <v>3723</v>
      </c>
      <c r="H1591" s="74" t="s">
        <v>4739</v>
      </c>
      <c r="I1591" s="75">
        <v>0.34414668547249588</v>
      </c>
      <c r="J1591" s="74" t="s">
        <v>3723</v>
      </c>
      <c r="K1591" s="74" t="s">
        <v>726</v>
      </c>
      <c r="L1591" s="74" t="s">
        <v>10331</v>
      </c>
      <c r="M1591" s="74" t="s">
        <v>10332</v>
      </c>
      <c r="N1591" s="74" t="s">
        <v>727</v>
      </c>
      <c r="O1591" s="74" t="s">
        <v>1327</v>
      </c>
      <c r="P1591" s="74" t="s">
        <v>8738</v>
      </c>
      <c r="Q1591" s="74" t="s">
        <v>8699</v>
      </c>
      <c r="R1591" s="74" t="s">
        <v>10806</v>
      </c>
    </row>
    <row r="1592" spans="1:18" s="55" customFormat="1" ht="14.5" x14ac:dyDescent="0.35">
      <c r="A1592" s="74" t="s">
        <v>5780</v>
      </c>
      <c r="B1592" s="74" t="s">
        <v>6</v>
      </c>
      <c r="C1592" s="74">
        <v>4243</v>
      </c>
      <c r="D1592" s="76" t="s">
        <v>3857</v>
      </c>
      <c r="E1592" s="74" t="s">
        <v>4120</v>
      </c>
      <c r="F1592" s="74">
        <v>5131</v>
      </c>
      <c r="G1592" s="77" t="s">
        <v>3860</v>
      </c>
      <c r="H1592" s="74" t="s">
        <v>4773</v>
      </c>
      <c r="I1592" s="75">
        <v>0.79580573951434808</v>
      </c>
      <c r="J1592" s="74" t="s">
        <v>3860</v>
      </c>
      <c r="K1592" s="74" t="s">
        <v>806</v>
      </c>
      <c r="L1592" s="74" t="s">
        <v>10333</v>
      </c>
      <c r="M1592" s="74" t="s">
        <v>10334</v>
      </c>
      <c r="N1592" s="74" t="s">
        <v>1327</v>
      </c>
      <c r="O1592" s="74" t="s">
        <v>1327</v>
      </c>
      <c r="P1592" s="74" t="s">
        <v>8790</v>
      </c>
      <c r="Q1592" s="74" t="s">
        <v>8699</v>
      </c>
      <c r="R1592" s="74" t="s">
        <v>10942</v>
      </c>
    </row>
    <row r="1593" spans="1:18" s="55" customFormat="1" ht="14.5" x14ac:dyDescent="0.35">
      <c r="A1593" s="74" t="s">
        <v>8204</v>
      </c>
      <c r="B1593" s="74" t="s">
        <v>6</v>
      </c>
      <c r="C1593" s="74">
        <v>4241</v>
      </c>
      <c r="D1593" s="76" t="s">
        <v>3782</v>
      </c>
      <c r="E1593" s="74" t="s">
        <v>2833</v>
      </c>
      <c r="F1593" s="74">
        <v>92611</v>
      </c>
      <c r="G1593" s="77" t="s">
        <v>8205</v>
      </c>
      <c r="H1593" s="74" t="s">
        <v>8206</v>
      </c>
      <c r="I1593" s="75">
        <v>0.5094339622641505</v>
      </c>
      <c r="J1593" s="74" t="s">
        <v>8205</v>
      </c>
      <c r="K1593" s="74" t="s">
        <v>8207</v>
      </c>
      <c r="L1593" s="74" t="s">
        <v>10335</v>
      </c>
      <c r="M1593" s="74" t="s">
        <v>10336</v>
      </c>
      <c r="N1593" s="74" t="s">
        <v>8208</v>
      </c>
      <c r="O1593" s="74" t="s">
        <v>1327</v>
      </c>
      <c r="P1593" s="74" t="s">
        <v>8751</v>
      </c>
      <c r="Q1593" s="74" t="s">
        <v>8699</v>
      </c>
      <c r="R1593" s="74" t="s">
        <v>10866</v>
      </c>
    </row>
    <row r="1594" spans="1:18" s="55" customFormat="1" ht="14.5" x14ac:dyDescent="0.35">
      <c r="A1594" s="74" t="s">
        <v>7747</v>
      </c>
      <c r="B1594" s="74" t="s">
        <v>6</v>
      </c>
      <c r="C1594" s="74">
        <v>4260</v>
      </c>
      <c r="D1594" s="76" t="s">
        <v>3993</v>
      </c>
      <c r="E1594" s="74" t="s">
        <v>5031</v>
      </c>
      <c r="F1594" s="74">
        <v>5270</v>
      </c>
      <c r="G1594" s="77" t="s">
        <v>7759</v>
      </c>
      <c r="H1594" s="74" t="s">
        <v>4607</v>
      </c>
      <c r="I1594" s="75">
        <v>0</v>
      </c>
      <c r="J1594" s="74" t="s">
        <v>7759</v>
      </c>
      <c r="K1594" s="74" t="s">
        <v>975</v>
      </c>
      <c r="L1594" s="74" t="s">
        <v>10337</v>
      </c>
      <c r="M1594" s="74" t="s">
        <v>10338</v>
      </c>
      <c r="N1594" s="74" t="s">
        <v>7365</v>
      </c>
      <c r="O1594" s="74" t="s">
        <v>7366</v>
      </c>
      <c r="P1594" s="74" t="s">
        <v>8723</v>
      </c>
      <c r="Q1594" s="74" t="s">
        <v>8699</v>
      </c>
      <c r="R1594" s="74" t="s">
        <v>11069</v>
      </c>
    </row>
    <row r="1595" spans="1:18" s="55" customFormat="1" ht="14.5" x14ac:dyDescent="0.35">
      <c r="A1595" s="74" t="s">
        <v>6149</v>
      </c>
      <c r="B1595" s="74" t="s">
        <v>6</v>
      </c>
      <c r="C1595" s="74">
        <v>79302</v>
      </c>
      <c r="D1595" s="76" t="s">
        <v>2333</v>
      </c>
      <c r="E1595" s="74" t="s">
        <v>2782</v>
      </c>
      <c r="F1595" s="74">
        <v>89565</v>
      </c>
      <c r="G1595" s="77" t="s">
        <v>2335</v>
      </c>
      <c r="H1595" s="74" t="s">
        <v>2783</v>
      </c>
      <c r="I1595" s="75">
        <v>1</v>
      </c>
      <c r="J1595" s="74"/>
      <c r="K1595" s="74"/>
      <c r="L1595" s="74"/>
      <c r="M1595" s="74"/>
      <c r="N1595" s="74"/>
      <c r="O1595" s="74"/>
      <c r="P1595" s="74"/>
      <c r="Q1595" s="74"/>
      <c r="R1595" s="74"/>
    </row>
    <row r="1596" spans="1:18" s="55" customFormat="1" ht="14.5" x14ac:dyDescent="0.35">
      <c r="A1596" s="74" t="s">
        <v>6508</v>
      </c>
      <c r="B1596" s="74" t="s">
        <v>8</v>
      </c>
      <c r="C1596" s="74">
        <v>4413</v>
      </c>
      <c r="D1596" s="76" t="s">
        <v>2727</v>
      </c>
      <c r="E1596" s="74" t="s">
        <v>5014</v>
      </c>
      <c r="F1596" s="74">
        <v>80871</v>
      </c>
      <c r="G1596" s="77" t="s">
        <v>2730</v>
      </c>
      <c r="H1596" s="74" t="s">
        <v>5021</v>
      </c>
      <c r="I1596" s="75">
        <v>0.22852760736196229</v>
      </c>
      <c r="J1596" s="74"/>
      <c r="K1596" s="74"/>
      <c r="L1596" s="74"/>
      <c r="M1596" s="74"/>
      <c r="N1596" s="74"/>
      <c r="O1596" s="74"/>
      <c r="P1596" s="74"/>
      <c r="Q1596" s="74"/>
      <c r="R1596" s="74"/>
    </row>
    <row r="1597" spans="1:18" s="55" customFormat="1" ht="14.5" x14ac:dyDescent="0.35">
      <c r="A1597" s="74" t="s">
        <v>7937</v>
      </c>
      <c r="B1597" s="74" t="s">
        <v>6</v>
      </c>
      <c r="C1597" s="74">
        <v>91933</v>
      </c>
      <c r="D1597" s="76" t="s">
        <v>7436</v>
      </c>
      <c r="E1597" s="74" t="s">
        <v>7866</v>
      </c>
      <c r="F1597" s="74">
        <v>92594</v>
      </c>
      <c r="G1597" s="77" t="s">
        <v>7435</v>
      </c>
      <c r="H1597" s="74" t="s">
        <v>7782</v>
      </c>
      <c r="I1597" s="75">
        <v>0.9008264462809914</v>
      </c>
      <c r="J1597" s="74" t="s">
        <v>7435</v>
      </c>
      <c r="K1597" s="74" t="s">
        <v>7367</v>
      </c>
      <c r="L1597" s="74" t="s">
        <v>10339</v>
      </c>
      <c r="M1597" s="74" t="s">
        <v>10340</v>
      </c>
      <c r="N1597" s="74" t="s">
        <v>10341</v>
      </c>
      <c r="O1597" s="74" t="s">
        <v>10342</v>
      </c>
      <c r="P1597" s="74" t="s">
        <v>8751</v>
      </c>
      <c r="Q1597" s="74" t="s">
        <v>8699</v>
      </c>
      <c r="R1597" s="74" t="s">
        <v>11329</v>
      </c>
    </row>
    <row r="1598" spans="1:18" s="55" customFormat="1" ht="14.5" x14ac:dyDescent="0.35">
      <c r="A1598" s="74" t="s">
        <v>6033</v>
      </c>
      <c r="B1598" s="74" t="s">
        <v>6</v>
      </c>
      <c r="C1598" s="74">
        <v>4279</v>
      </c>
      <c r="D1598" s="76" t="s">
        <v>2193</v>
      </c>
      <c r="E1598" s="74" t="s">
        <v>3454</v>
      </c>
      <c r="F1598" s="74">
        <v>5372</v>
      </c>
      <c r="G1598" s="77" t="s">
        <v>2200</v>
      </c>
      <c r="H1598" s="74" t="s">
        <v>5048</v>
      </c>
      <c r="I1598" s="75">
        <v>0.91531531531531451</v>
      </c>
      <c r="J1598" s="74" t="s">
        <v>2200</v>
      </c>
      <c r="K1598" s="74" t="s">
        <v>1380</v>
      </c>
      <c r="L1598" s="74" t="s">
        <v>10343</v>
      </c>
      <c r="M1598" s="74" t="s">
        <v>10344</v>
      </c>
      <c r="N1598" s="74" t="s">
        <v>7368</v>
      </c>
      <c r="O1598" s="74" t="s">
        <v>7369</v>
      </c>
      <c r="P1598" s="74" t="s">
        <v>8751</v>
      </c>
      <c r="Q1598" s="74" t="s">
        <v>8699</v>
      </c>
      <c r="R1598" s="74" t="s">
        <v>11223</v>
      </c>
    </row>
    <row r="1599" spans="1:18" s="55" customFormat="1" ht="14.5" x14ac:dyDescent="0.35">
      <c r="A1599" s="74" t="s">
        <v>5761</v>
      </c>
      <c r="B1599" s="74" t="s">
        <v>6</v>
      </c>
      <c r="C1599" s="74">
        <v>4242</v>
      </c>
      <c r="D1599" s="76" t="s">
        <v>3816</v>
      </c>
      <c r="E1599" s="74" t="s">
        <v>6761</v>
      </c>
      <c r="F1599" s="74">
        <v>79635</v>
      </c>
      <c r="G1599" s="77" t="s">
        <v>3839</v>
      </c>
      <c r="H1599" s="74" t="s">
        <v>5218</v>
      </c>
      <c r="I1599" s="75">
        <v>0.33490011750881277</v>
      </c>
      <c r="J1599" s="74" t="s">
        <v>3839</v>
      </c>
      <c r="K1599" s="74" t="s">
        <v>2102</v>
      </c>
      <c r="L1599" s="74" t="s">
        <v>10345</v>
      </c>
      <c r="M1599" s="74" t="s">
        <v>10346</v>
      </c>
      <c r="N1599" s="74" t="s">
        <v>7370</v>
      </c>
      <c r="O1599" s="74" t="s">
        <v>7371</v>
      </c>
      <c r="P1599" s="74" t="s">
        <v>8709</v>
      </c>
      <c r="Q1599" s="74" t="s">
        <v>8699</v>
      </c>
      <c r="R1599" s="74" t="s">
        <v>10921</v>
      </c>
    </row>
    <row r="1600" spans="1:18" s="55" customFormat="1" ht="14.5" x14ac:dyDescent="0.35">
      <c r="A1600" s="74" t="s">
        <v>5539</v>
      </c>
      <c r="B1600" s="74" t="s">
        <v>6</v>
      </c>
      <c r="C1600" s="74">
        <v>4235</v>
      </c>
      <c r="D1600" s="76" t="s">
        <v>3579</v>
      </c>
      <c r="E1600" s="74" t="s">
        <v>3507</v>
      </c>
      <c r="F1600" s="74">
        <v>4930</v>
      </c>
      <c r="G1600" s="77" t="s">
        <v>3596</v>
      </c>
      <c r="H1600" s="74" t="s">
        <v>4523</v>
      </c>
      <c r="I1600" s="75">
        <v>0.75986277873070274</v>
      </c>
      <c r="J1600" s="74" t="s">
        <v>3596</v>
      </c>
      <c r="K1600" s="74" t="s">
        <v>1640</v>
      </c>
      <c r="L1600" s="74" t="s">
        <v>10347</v>
      </c>
      <c r="M1600" s="74" t="s">
        <v>10348</v>
      </c>
      <c r="N1600" s="74" t="s">
        <v>1641</v>
      </c>
      <c r="O1600" s="74" t="s">
        <v>1642</v>
      </c>
      <c r="P1600" s="74" t="s">
        <v>8738</v>
      </c>
      <c r="Q1600" s="74" t="s">
        <v>8699</v>
      </c>
      <c r="R1600" s="74" t="s">
        <v>10686</v>
      </c>
    </row>
    <row r="1601" spans="1:18" s="55" customFormat="1" ht="14.5" x14ac:dyDescent="0.35">
      <c r="A1601" s="74" t="s">
        <v>7958</v>
      </c>
      <c r="B1601" s="74" t="s">
        <v>8</v>
      </c>
      <c r="C1601" s="74">
        <v>4408</v>
      </c>
      <c r="D1601" s="76" t="s">
        <v>2714</v>
      </c>
      <c r="E1601" s="74" t="s">
        <v>4187</v>
      </c>
      <c r="F1601" s="74">
        <v>5829</v>
      </c>
      <c r="G1601" s="77" t="s">
        <v>7877</v>
      </c>
      <c r="H1601" s="74" t="s">
        <v>3157</v>
      </c>
      <c r="I1601" s="75">
        <v>0.20326409495548911</v>
      </c>
      <c r="J1601" s="74"/>
      <c r="K1601" s="74"/>
      <c r="L1601" s="74"/>
      <c r="M1601" s="74"/>
      <c r="N1601" s="74"/>
      <c r="O1601" s="74"/>
      <c r="P1601" s="74"/>
      <c r="Q1601" s="74"/>
      <c r="R1601" s="74"/>
    </row>
    <row r="1602" spans="1:18" s="55" customFormat="1" ht="14.5" x14ac:dyDescent="0.35">
      <c r="A1602" s="74" t="s">
        <v>6497</v>
      </c>
      <c r="B1602" s="74" t="s">
        <v>8</v>
      </c>
      <c r="C1602" s="74">
        <v>4408</v>
      </c>
      <c r="D1602" s="76" t="s">
        <v>2714</v>
      </c>
      <c r="E1602" s="74" t="s">
        <v>4187</v>
      </c>
      <c r="F1602" s="74">
        <v>87466</v>
      </c>
      <c r="G1602" s="77" t="s">
        <v>181</v>
      </c>
      <c r="H1602" s="74" t="s">
        <v>5277</v>
      </c>
      <c r="I1602" s="75">
        <v>0.1220338983050847</v>
      </c>
      <c r="J1602" s="74"/>
      <c r="K1602" s="74"/>
      <c r="L1602" s="74"/>
      <c r="M1602" s="74"/>
      <c r="N1602" s="74"/>
      <c r="O1602" s="74"/>
      <c r="P1602" s="74"/>
      <c r="Q1602" s="74"/>
      <c r="R1602" s="74"/>
    </row>
    <row r="1603" spans="1:18" s="55" customFormat="1" ht="14.5" x14ac:dyDescent="0.35">
      <c r="A1603" s="74" t="s">
        <v>8209</v>
      </c>
      <c r="B1603" s="74" t="s">
        <v>6</v>
      </c>
      <c r="C1603" s="74">
        <v>4254</v>
      </c>
      <c r="D1603" s="76" t="s">
        <v>3877</v>
      </c>
      <c r="E1603" s="74" t="s">
        <v>5110</v>
      </c>
      <c r="F1603" s="74">
        <v>89596</v>
      </c>
      <c r="G1603" s="77" t="s">
        <v>8210</v>
      </c>
      <c r="H1603" s="74" t="s">
        <v>3469</v>
      </c>
      <c r="I1603" s="75">
        <v>0.55450236966824584</v>
      </c>
      <c r="J1603" s="74" t="s">
        <v>8210</v>
      </c>
      <c r="K1603" s="74" t="s">
        <v>8211</v>
      </c>
      <c r="L1603" s="74" t="s">
        <v>10159</v>
      </c>
      <c r="M1603" s="74" t="s">
        <v>10160</v>
      </c>
      <c r="N1603" s="74" t="s">
        <v>8212</v>
      </c>
      <c r="O1603" s="74" t="s">
        <v>8213</v>
      </c>
      <c r="P1603" s="74" t="s">
        <v>8706</v>
      </c>
      <c r="Q1603" s="74" t="s">
        <v>8699</v>
      </c>
      <c r="R1603" s="74" t="s">
        <v>10963</v>
      </c>
    </row>
    <row r="1604" spans="1:18" s="55" customFormat="1" ht="14.5" x14ac:dyDescent="0.35">
      <c r="A1604" s="74" t="s">
        <v>5678</v>
      </c>
      <c r="B1604" s="74" t="s">
        <v>6</v>
      </c>
      <c r="C1604" s="74">
        <v>4240</v>
      </c>
      <c r="D1604" s="76" t="s">
        <v>3741</v>
      </c>
      <c r="E1604" s="74" t="s">
        <v>5144</v>
      </c>
      <c r="F1604" s="74">
        <v>5044</v>
      </c>
      <c r="G1604" s="77" t="s">
        <v>3743</v>
      </c>
      <c r="H1604" s="74" t="s">
        <v>2900</v>
      </c>
      <c r="I1604" s="75">
        <v>0.70252324037184577</v>
      </c>
      <c r="J1604" s="74" t="s">
        <v>3743</v>
      </c>
      <c r="K1604" s="74" t="s">
        <v>752</v>
      </c>
      <c r="L1604" s="74" t="s">
        <v>10349</v>
      </c>
      <c r="M1604" s="74" t="s">
        <v>10350</v>
      </c>
      <c r="N1604" s="74" t="s">
        <v>1327</v>
      </c>
      <c r="O1604" s="74" t="s">
        <v>1327</v>
      </c>
      <c r="P1604" s="74" t="s">
        <v>8751</v>
      </c>
      <c r="Q1604" s="74" t="s">
        <v>8699</v>
      </c>
      <c r="R1604" s="74" t="s">
        <v>10824</v>
      </c>
    </row>
    <row r="1605" spans="1:18" s="55" customFormat="1" ht="14.5" x14ac:dyDescent="0.35">
      <c r="A1605" s="74" t="s">
        <v>6324</v>
      </c>
      <c r="B1605" s="74" t="s">
        <v>4211</v>
      </c>
      <c r="C1605" s="74">
        <v>4391</v>
      </c>
      <c r="D1605" s="76" t="s">
        <v>4400</v>
      </c>
      <c r="E1605" s="74" t="s">
        <v>4127</v>
      </c>
      <c r="F1605" s="74">
        <v>5615</v>
      </c>
      <c r="G1605" s="77" t="s">
        <v>4402</v>
      </c>
      <c r="H1605" s="74" t="s">
        <v>4132</v>
      </c>
      <c r="I1605" s="75">
        <v>0.51459854014598494</v>
      </c>
      <c r="J1605" s="74" t="s">
        <v>4402</v>
      </c>
      <c r="K1605" s="74" t="s">
        <v>129</v>
      </c>
      <c r="L1605" s="74" t="s">
        <v>7372</v>
      </c>
      <c r="M1605" s="74" t="s">
        <v>6892</v>
      </c>
      <c r="N1605" s="74" t="s">
        <v>7373</v>
      </c>
      <c r="O1605" s="74" t="s">
        <v>7374</v>
      </c>
      <c r="P1605" s="74" t="s">
        <v>8760</v>
      </c>
      <c r="Q1605" s="74" t="s">
        <v>8699</v>
      </c>
      <c r="R1605" s="74" t="s">
        <v>11491</v>
      </c>
    </row>
    <row r="1606" spans="1:18" s="55" customFormat="1" ht="14.5" x14ac:dyDescent="0.35">
      <c r="A1606" s="74" t="s">
        <v>6647</v>
      </c>
      <c r="B1606" s="74" t="s">
        <v>11</v>
      </c>
      <c r="C1606" s="74">
        <v>4466</v>
      </c>
      <c r="D1606" s="76" t="s">
        <v>1168</v>
      </c>
      <c r="E1606" s="74" t="s">
        <v>3405</v>
      </c>
      <c r="F1606" s="74">
        <v>8130</v>
      </c>
      <c r="G1606" s="77" t="s">
        <v>1170</v>
      </c>
      <c r="H1606" s="74" t="s">
        <v>3410</v>
      </c>
      <c r="I1606" s="75">
        <v>0.48292682926829167</v>
      </c>
      <c r="J1606" s="74"/>
      <c r="K1606" s="74"/>
      <c r="L1606" s="74"/>
      <c r="M1606" s="74"/>
      <c r="N1606" s="74"/>
      <c r="O1606" s="74"/>
      <c r="P1606" s="74"/>
      <c r="Q1606" s="74"/>
      <c r="R1606" s="74"/>
    </row>
    <row r="1607" spans="1:18" s="55" customFormat="1" ht="14.5" x14ac:dyDescent="0.35">
      <c r="A1607" s="74" t="s">
        <v>6326</v>
      </c>
      <c r="B1607" s="74" t="s">
        <v>4211</v>
      </c>
      <c r="C1607" s="74">
        <v>4391</v>
      </c>
      <c r="D1607" s="76" t="s">
        <v>4400</v>
      </c>
      <c r="E1607" s="74" t="s">
        <v>4127</v>
      </c>
      <c r="F1607" s="74">
        <v>5617</v>
      </c>
      <c r="G1607" s="77" t="s">
        <v>4404</v>
      </c>
      <c r="H1607" s="74" t="s">
        <v>4133</v>
      </c>
      <c r="I1607" s="75">
        <v>0.50526315789473597</v>
      </c>
      <c r="J1607" s="74" t="s">
        <v>4404</v>
      </c>
      <c r="K1607" s="74" t="s">
        <v>131</v>
      </c>
      <c r="L1607" s="74" t="s">
        <v>9549</v>
      </c>
      <c r="M1607" s="74" t="s">
        <v>9550</v>
      </c>
      <c r="N1607" s="74" t="s">
        <v>1327</v>
      </c>
      <c r="O1607" s="74" t="s">
        <v>1327</v>
      </c>
      <c r="P1607" s="74" t="s">
        <v>8760</v>
      </c>
      <c r="Q1607" s="74" t="s">
        <v>8699</v>
      </c>
      <c r="R1607" s="74" t="s">
        <v>11490</v>
      </c>
    </row>
    <row r="1608" spans="1:18" s="55" customFormat="1" ht="14.5" x14ac:dyDescent="0.35">
      <c r="A1608" s="74" t="s">
        <v>5585</v>
      </c>
      <c r="B1608" s="74" t="s">
        <v>6</v>
      </c>
      <c r="C1608" s="74">
        <v>4235</v>
      </c>
      <c r="D1608" s="76" t="s">
        <v>3579</v>
      </c>
      <c r="E1608" s="74" t="s">
        <v>3507</v>
      </c>
      <c r="F1608" s="74">
        <v>4975</v>
      </c>
      <c r="G1608" s="77" t="s">
        <v>3643</v>
      </c>
      <c r="H1608" s="74" t="s">
        <v>4524</v>
      </c>
      <c r="I1608" s="75">
        <v>0.70159857904085099</v>
      </c>
      <c r="J1608" s="74" t="s">
        <v>3643</v>
      </c>
      <c r="K1608" s="74" t="s">
        <v>1692</v>
      </c>
      <c r="L1608" s="74" t="s">
        <v>10351</v>
      </c>
      <c r="M1608" s="74" t="s">
        <v>10352</v>
      </c>
      <c r="N1608" s="74" t="s">
        <v>8600</v>
      </c>
      <c r="O1608" s="74" t="s">
        <v>1327</v>
      </c>
      <c r="P1608" s="74" t="s">
        <v>8738</v>
      </c>
      <c r="Q1608" s="74" t="s">
        <v>8699</v>
      </c>
      <c r="R1608" s="74" t="s">
        <v>10732</v>
      </c>
    </row>
    <row r="1609" spans="1:18" s="55" customFormat="1" ht="14.5" x14ac:dyDescent="0.35">
      <c r="A1609" s="74" t="s">
        <v>6436</v>
      </c>
      <c r="B1609" s="74" t="s">
        <v>8</v>
      </c>
      <c r="C1609" s="74">
        <v>4403</v>
      </c>
      <c r="D1609" s="76" t="s">
        <v>2562</v>
      </c>
      <c r="E1609" s="74" t="s">
        <v>4962</v>
      </c>
      <c r="F1609" s="74">
        <v>6272</v>
      </c>
      <c r="G1609" s="77" t="s">
        <v>2645</v>
      </c>
      <c r="H1609" s="74" t="s">
        <v>3450</v>
      </c>
      <c r="I1609" s="75">
        <v>0.91666666666666641</v>
      </c>
      <c r="J1609" s="74"/>
      <c r="K1609" s="74"/>
      <c r="L1609" s="74"/>
      <c r="M1609" s="74"/>
      <c r="N1609" s="74"/>
      <c r="O1609" s="74"/>
      <c r="P1609" s="74"/>
      <c r="Q1609" s="74"/>
      <c r="R1609" s="74"/>
    </row>
    <row r="1610" spans="1:18" s="55" customFormat="1" ht="14.5" x14ac:dyDescent="0.35">
      <c r="A1610" s="74" t="s">
        <v>7954</v>
      </c>
      <c r="B1610" s="74" t="s">
        <v>7</v>
      </c>
      <c r="C1610" s="74">
        <v>79218</v>
      </c>
      <c r="D1610" s="76" t="s">
        <v>4378</v>
      </c>
      <c r="E1610" s="74" t="s">
        <v>7573</v>
      </c>
      <c r="F1610" s="74">
        <v>80980</v>
      </c>
      <c r="G1610" s="77" t="s">
        <v>182</v>
      </c>
      <c r="H1610" s="74" t="s">
        <v>7771</v>
      </c>
      <c r="I1610" s="75">
        <v>0.55555555555555503</v>
      </c>
      <c r="J1610" s="74" t="s">
        <v>182</v>
      </c>
      <c r="K1610" s="74" t="s">
        <v>108</v>
      </c>
      <c r="L1610" s="74" t="s">
        <v>10353</v>
      </c>
      <c r="M1610" s="74" t="s">
        <v>10354</v>
      </c>
      <c r="N1610" s="74" t="s">
        <v>1327</v>
      </c>
      <c r="O1610" s="74" t="s">
        <v>1327</v>
      </c>
      <c r="P1610" s="74" t="s">
        <v>10564</v>
      </c>
      <c r="Q1610" s="74" t="s">
        <v>8699</v>
      </c>
      <c r="R1610" s="74" t="s">
        <v>11482</v>
      </c>
    </row>
    <row r="1611" spans="1:18" s="55" customFormat="1" ht="14.5" x14ac:dyDescent="0.35">
      <c r="A1611" s="74" t="s">
        <v>6307</v>
      </c>
      <c r="B1611" s="74" t="s">
        <v>7</v>
      </c>
      <c r="C1611" s="74">
        <v>79218</v>
      </c>
      <c r="D1611" s="76" t="s">
        <v>4378</v>
      </c>
      <c r="E1611" s="74" t="s">
        <v>7573</v>
      </c>
      <c r="F1611" s="74">
        <v>78857</v>
      </c>
      <c r="G1611" s="77" t="s">
        <v>4379</v>
      </c>
      <c r="H1611" s="74" t="s">
        <v>3105</v>
      </c>
      <c r="I1611" s="75">
        <v>0.47474747474747397</v>
      </c>
      <c r="J1611" s="74" t="s">
        <v>4379</v>
      </c>
      <c r="K1611" s="74" t="s">
        <v>107</v>
      </c>
      <c r="L1611" s="74" t="s">
        <v>10353</v>
      </c>
      <c r="M1611" s="74" t="s">
        <v>10354</v>
      </c>
      <c r="N1611" s="74" t="s">
        <v>1327</v>
      </c>
      <c r="O1611" s="74" t="s">
        <v>1327</v>
      </c>
      <c r="P1611" s="74" t="s">
        <v>10564</v>
      </c>
      <c r="Q1611" s="74" t="s">
        <v>8699</v>
      </c>
      <c r="R1611" s="74" t="s">
        <v>11482</v>
      </c>
    </row>
    <row r="1612" spans="1:18" s="55" customFormat="1" ht="14.5" x14ac:dyDescent="0.35">
      <c r="A1612" s="74" t="s">
        <v>7680</v>
      </c>
      <c r="B1612" s="74" t="s">
        <v>6</v>
      </c>
      <c r="C1612" s="74">
        <v>4258</v>
      </c>
      <c r="D1612" s="76" t="s">
        <v>3962</v>
      </c>
      <c r="E1612" s="74" t="s">
        <v>3158</v>
      </c>
      <c r="F1612" s="74">
        <v>91913</v>
      </c>
      <c r="G1612" s="77" t="s">
        <v>6959</v>
      </c>
      <c r="H1612" s="74" t="s">
        <v>7574</v>
      </c>
      <c r="I1612" s="75">
        <v>0.40952380952380801</v>
      </c>
      <c r="J1612" s="74" t="s">
        <v>6959</v>
      </c>
      <c r="K1612" s="74" t="s">
        <v>6939</v>
      </c>
      <c r="L1612" s="74" t="s">
        <v>10355</v>
      </c>
      <c r="M1612" s="74" t="s">
        <v>10356</v>
      </c>
      <c r="N1612" s="74" t="s">
        <v>6940</v>
      </c>
      <c r="O1612" s="74" t="s">
        <v>6941</v>
      </c>
      <c r="P1612" s="74" t="s">
        <v>8765</v>
      </c>
      <c r="Q1612" s="74" t="s">
        <v>8699</v>
      </c>
      <c r="R1612" s="74" t="s">
        <v>11059</v>
      </c>
    </row>
    <row r="1613" spans="1:18" s="55" customFormat="1" ht="14.5" x14ac:dyDescent="0.35">
      <c r="A1613" s="74" t="s">
        <v>6122</v>
      </c>
      <c r="B1613" s="74" t="s">
        <v>6</v>
      </c>
      <c r="C1613" s="74">
        <v>4287</v>
      </c>
      <c r="D1613" s="76" t="s">
        <v>2300</v>
      </c>
      <c r="E1613" s="74" t="s">
        <v>1719</v>
      </c>
      <c r="F1613" s="74">
        <v>5444</v>
      </c>
      <c r="G1613" s="77" t="s">
        <v>2301</v>
      </c>
      <c r="H1613" s="74" t="s">
        <v>1720</v>
      </c>
      <c r="I1613" s="75">
        <v>0.63912310286677831</v>
      </c>
      <c r="J1613" s="74" t="s">
        <v>2301</v>
      </c>
      <c r="K1613" s="74" t="s">
        <v>1533</v>
      </c>
      <c r="L1613" s="74" t="s">
        <v>10357</v>
      </c>
      <c r="M1613" s="74" t="s">
        <v>10358</v>
      </c>
      <c r="N1613" s="74" t="s">
        <v>1327</v>
      </c>
      <c r="O1613" s="74" t="s">
        <v>1327</v>
      </c>
      <c r="P1613" s="74" t="s">
        <v>8765</v>
      </c>
      <c r="Q1613" s="74" t="s">
        <v>8699</v>
      </c>
      <c r="R1613" s="74" t="s">
        <v>11308</v>
      </c>
    </row>
    <row r="1614" spans="1:18" s="55" customFormat="1" ht="14.5" x14ac:dyDescent="0.35">
      <c r="A1614" s="74" t="s">
        <v>5831</v>
      </c>
      <c r="B1614" s="74" t="s">
        <v>6</v>
      </c>
      <c r="C1614" s="74">
        <v>4246</v>
      </c>
      <c r="D1614" s="76" t="s">
        <v>3891</v>
      </c>
      <c r="E1614" s="74" t="s">
        <v>3531</v>
      </c>
      <c r="F1614" s="74">
        <v>81016</v>
      </c>
      <c r="G1614" s="77" t="s">
        <v>3917</v>
      </c>
      <c r="H1614" s="74" t="s">
        <v>4102</v>
      </c>
      <c r="I1614" s="75">
        <v>0.14930182599355468</v>
      </c>
      <c r="J1614" s="74" t="s">
        <v>3917</v>
      </c>
      <c r="K1614" s="74" t="s">
        <v>10359</v>
      </c>
      <c r="L1614" s="74" t="s">
        <v>10360</v>
      </c>
      <c r="M1614" s="74" t="s">
        <v>10361</v>
      </c>
      <c r="N1614" s="74" t="s">
        <v>1327</v>
      </c>
      <c r="O1614" s="74" t="s">
        <v>1327</v>
      </c>
      <c r="P1614" s="74" t="s">
        <v>8750</v>
      </c>
      <c r="Q1614" s="74" t="s">
        <v>8699</v>
      </c>
      <c r="R1614" s="74" t="s">
        <v>11000</v>
      </c>
    </row>
    <row r="1615" spans="1:18" s="55" customFormat="1" ht="14.5" x14ac:dyDescent="0.35">
      <c r="A1615" s="74" t="s">
        <v>8214</v>
      </c>
      <c r="B1615" s="74" t="s">
        <v>11</v>
      </c>
      <c r="C1615" s="74">
        <v>4474</v>
      </c>
      <c r="D1615" s="76" t="s">
        <v>1198</v>
      </c>
      <c r="E1615" s="74" t="s">
        <v>4481</v>
      </c>
      <c r="F1615" s="74">
        <v>78928</v>
      </c>
      <c r="G1615" s="77" t="s">
        <v>1201</v>
      </c>
      <c r="H1615" s="74" t="s">
        <v>8215</v>
      </c>
      <c r="I1615" s="75">
        <v>0.65501165501165448</v>
      </c>
      <c r="J1615" s="74"/>
      <c r="K1615" s="74"/>
      <c r="L1615" s="74"/>
      <c r="M1615" s="74"/>
      <c r="N1615" s="74"/>
      <c r="O1615" s="74"/>
      <c r="P1615" s="74"/>
      <c r="Q1615" s="74"/>
      <c r="R1615" s="74"/>
    </row>
    <row r="1616" spans="1:18" s="55" customFormat="1" ht="14.5" x14ac:dyDescent="0.35">
      <c r="A1616" s="74" t="s">
        <v>5513</v>
      </c>
      <c r="B1616" s="74" t="s">
        <v>4</v>
      </c>
      <c r="C1616" s="74">
        <v>4219</v>
      </c>
      <c r="D1616" s="76" t="s">
        <v>1955</v>
      </c>
      <c r="E1616" s="74" t="s">
        <v>3179</v>
      </c>
      <c r="F1616" s="74">
        <v>4887</v>
      </c>
      <c r="G1616" s="77" t="s">
        <v>1957</v>
      </c>
      <c r="H1616" s="74" t="s">
        <v>3181</v>
      </c>
      <c r="I1616" s="75">
        <v>0.40336134453781503</v>
      </c>
      <c r="J1616" s="74" t="s">
        <v>1957</v>
      </c>
      <c r="K1616" s="74" t="s">
        <v>3251</v>
      </c>
      <c r="L1616" s="74" t="s">
        <v>1341</v>
      </c>
      <c r="M1616" s="74" t="s">
        <v>9633</v>
      </c>
      <c r="N1616" s="74" t="s">
        <v>1327</v>
      </c>
      <c r="O1616" s="74" t="s">
        <v>1327</v>
      </c>
      <c r="P1616" s="74" t="s">
        <v>8766</v>
      </c>
      <c r="Q1616" s="74" t="s">
        <v>8699</v>
      </c>
      <c r="R1616" s="74" t="s">
        <v>10659</v>
      </c>
    </row>
    <row r="1617" spans="1:18" s="55" customFormat="1" ht="14.5" x14ac:dyDescent="0.35">
      <c r="A1617" s="74" t="s">
        <v>5515</v>
      </c>
      <c r="B1617" s="74" t="s">
        <v>4</v>
      </c>
      <c r="C1617" s="74">
        <v>4219</v>
      </c>
      <c r="D1617" s="76" t="s">
        <v>1955</v>
      </c>
      <c r="E1617" s="74" t="s">
        <v>3179</v>
      </c>
      <c r="F1617" s="74">
        <v>4889</v>
      </c>
      <c r="G1617" s="77" t="s">
        <v>1959</v>
      </c>
      <c r="H1617" s="74" t="s">
        <v>3182</v>
      </c>
      <c r="I1617" s="75">
        <v>0.2644628099173551</v>
      </c>
      <c r="J1617" s="74" t="s">
        <v>1959</v>
      </c>
      <c r="K1617" s="74" t="s">
        <v>3253</v>
      </c>
      <c r="L1617" s="74" t="s">
        <v>1341</v>
      </c>
      <c r="M1617" s="74" t="s">
        <v>9633</v>
      </c>
      <c r="N1617" s="74" t="s">
        <v>1327</v>
      </c>
      <c r="O1617" s="74" t="s">
        <v>1327</v>
      </c>
      <c r="P1617" s="74" t="s">
        <v>8766</v>
      </c>
      <c r="Q1617" s="74" t="s">
        <v>8699</v>
      </c>
      <c r="R1617" s="74" t="s">
        <v>10659</v>
      </c>
    </row>
    <row r="1618" spans="1:18" s="55" customFormat="1" ht="14.5" x14ac:dyDescent="0.35">
      <c r="A1618" s="74" t="s">
        <v>5514</v>
      </c>
      <c r="B1618" s="74" t="s">
        <v>4</v>
      </c>
      <c r="C1618" s="74">
        <v>4219</v>
      </c>
      <c r="D1618" s="76" t="s">
        <v>1955</v>
      </c>
      <c r="E1618" s="74" t="s">
        <v>3179</v>
      </c>
      <c r="F1618" s="74">
        <v>4888</v>
      </c>
      <c r="G1618" s="77" t="s">
        <v>1958</v>
      </c>
      <c r="H1618" s="74" t="s">
        <v>3183</v>
      </c>
      <c r="I1618" s="75">
        <v>0.37546468401486899</v>
      </c>
      <c r="J1618" s="74" t="s">
        <v>1958</v>
      </c>
      <c r="K1618" s="74" t="s">
        <v>3252</v>
      </c>
      <c r="L1618" s="74" t="s">
        <v>1341</v>
      </c>
      <c r="M1618" s="74" t="s">
        <v>9633</v>
      </c>
      <c r="N1618" s="74" t="s">
        <v>1327</v>
      </c>
      <c r="O1618" s="74" t="s">
        <v>1327</v>
      </c>
      <c r="P1618" s="74" t="s">
        <v>8766</v>
      </c>
      <c r="Q1618" s="74" t="s">
        <v>8699</v>
      </c>
      <c r="R1618" s="74" t="s">
        <v>10659</v>
      </c>
    </row>
    <row r="1619" spans="1:18" s="55" customFormat="1" ht="14.5" x14ac:dyDescent="0.35">
      <c r="A1619" s="74" t="s">
        <v>6156</v>
      </c>
      <c r="B1619" s="74" t="s">
        <v>6</v>
      </c>
      <c r="C1619" s="74">
        <v>4271</v>
      </c>
      <c r="D1619" s="76" t="s">
        <v>2136</v>
      </c>
      <c r="E1619" s="74" t="s">
        <v>4742</v>
      </c>
      <c r="F1619" s="74">
        <v>7364</v>
      </c>
      <c r="G1619" s="77" t="s">
        <v>2345</v>
      </c>
      <c r="H1619" s="74" t="s">
        <v>4833</v>
      </c>
      <c r="I1619" s="75">
        <v>0.4166666666666663</v>
      </c>
      <c r="J1619" s="74"/>
      <c r="K1619" s="74"/>
      <c r="L1619" s="74"/>
      <c r="M1619" s="74"/>
      <c r="N1619" s="74"/>
      <c r="O1619" s="74"/>
      <c r="P1619" s="74"/>
      <c r="Q1619" s="74"/>
      <c r="R1619" s="74"/>
    </row>
    <row r="1620" spans="1:18" s="55" customFormat="1" ht="14.5" x14ac:dyDescent="0.35">
      <c r="A1620" s="74" t="s">
        <v>8216</v>
      </c>
      <c r="B1620" s="74" t="s">
        <v>6</v>
      </c>
      <c r="C1620" s="74">
        <v>92783</v>
      </c>
      <c r="D1620" s="76" t="s">
        <v>8217</v>
      </c>
      <c r="E1620" s="74" t="s">
        <v>8218</v>
      </c>
      <c r="F1620" s="74">
        <v>92921</v>
      </c>
      <c r="G1620" s="77" t="s">
        <v>8219</v>
      </c>
      <c r="H1620" s="74" t="s">
        <v>8220</v>
      </c>
      <c r="I1620" s="75">
        <v>0.40909090909090901</v>
      </c>
      <c r="J1620" s="74" t="s">
        <v>8219</v>
      </c>
      <c r="K1620" s="74" t="s">
        <v>8221</v>
      </c>
      <c r="L1620" s="74" t="s">
        <v>9362</v>
      </c>
      <c r="M1620" s="74" t="s">
        <v>9363</v>
      </c>
      <c r="N1620" s="74" t="s">
        <v>8222</v>
      </c>
      <c r="O1620" s="74" t="s">
        <v>8223</v>
      </c>
      <c r="P1620" s="74" t="s">
        <v>8765</v>
      </c>
      <c r="Q1620" s="74" t="s">
        <v>8699</v>
      </c>
      <c r="R1620" s="74" t="s">
        <v>11351</v>
      </c>
    </row>
    <row r="1621" spans="1:18" s="55" customFormat="1" ht="14.5" x14ac:dyDescent="0.35">
      <c r="A1621" s="74" t="s">
        <v>6750</v>
      </c>
      <c r="B1621" s="74"/>
      <c r="C1621" s="74">
        <v>79589</v>
      </c>
      <c r="D1621" s="76" t="s">
        <v>1322</v>
      </c>
      <c r="E1621" s="74" t="s">
        <v>4540</v>
      </c>
      <c r="F1621" s="74">
        <v>79429</v>
      </c>
      <c r="G1621" s="77" t="s">
        <v>1323</v>
      </c>
      <c r="H1621" s="74" t="s">
        <v>1709</v>
      </c>
      <c r="I1621" s="75">
        <v>1</v>
      </c>
      <c r="J1621" s="74"/>
      <c r="K1621" s="74"/>
      <c r="L1621" s="74"/>
      <c r="M1621" s="74"/>
      <c r="N1621" s="74"/>
      <c r="O1621" s="74"/>
      <c r="P1621" s="74"/>
      <c r="Q1621" s="74"/>
      <c r="R1621" s="74"/>
    </row>
    <row r="1622" spans="1:18" s="55" customFormat="1" ht="14.5" x14ac:dyDescent="0.35">
      <c r="A1622" s="74" t="s">
        <v>8691</v>
      </c>
      <c r="B1622" s="74" t="s">
        <v>9</v>
      </c>
      <c r="C1622" s="74">
        <v>92978</v>
      </c>
      <c r="D1622" s="76" t="s">
        <v>8442</v>
      </c>
      <c r="E1622" s="74" t="s">
        <v>8441</v>
      </c>
      <c r="F1622" s="74">
        <v>649230</v>
      </c>
      <c r="G1622" s="77" t="s">
        <v>8444</v>
      </c>
      <c r="H1622" s="74" t="s">
        <v>8443</v>
      </c>
      <c r="I1622" s="75">
        <v>0.67841409691629895</v>
      </c>
      <c r="J1622" s="74"/>
      <c r="K1622" s="74"/>
      <c r="L1622" s="74"/>
      <c r="M1622" s="74"/>
      <c r="N1622" s="74"/>
      <c r="O1622" s="74"/>
      <c r="P1622" s="74"/>
      <c r="Q1622" s="74"/>
      <c r="R1622" s="74"/>
    </row>
    <row r="1623" spans="1:18" s="55" customFormat="1" ht="14.5" x14ac:dyDescent="0.35">
      <c r="A1623" s="74" t="s">
        <v>6153</v>
      </c>
      <c r="B1623" s="74" t="s">
        <v>6</v>
      </c>
      <c r="C1623" s="74">
        <v>7332</v>
      </c>
      <c r="D1623" s="76" t="s">
        <v>2339</v>
      </c>
      <c r="E1623" s="74" t="s">
        <v>3184</v>
      </c>
      <c r="F1623" s="74">
        <v>7333</v>
      </c>
      <c r="G1623" s="77" t="s">
        <v>2340</v>
      </c>
      <c r="H1623" s="74" t="s">
        <v>3184</v>
      </c>
      <c r="I1623" s="75">
        <v>1</v>
      </c>
      <c r="J1623" s="74"/>
      <c r="K1623" s="74"/>
      <c r="L1623" s="74"/>
      <c r="M1623" s="74"/>
      <c r="N1623" s="74"/>
      <c r="O1623" s="74"/>
      <c r="P1623" s="74"/>
      <c r="Q1623" s="74"/>
      <c r="R1623" s="74"/>
    </row>
    <row r="1624" spans="1:18" s="55" customFormat="1" ht="14.5" x14ac:dyDescent="0.35">
      <c r="A1624" s="74" t="s">
        <v>7053</v>
      </c>
      <c r="B1624" s="74" t="s">
        <v>6</v>
      </c>
      <c r="C1624" s="74">
        <v>91250</v>
      </c>
      <c r="D1624" s="76" t="s">
        <v>5309</v>
      </c>
      <c r="E1624" s="74" t="s">
        <v>7576</v>
      </c>
      <c r="F1624" s="74">
        <v>91775</v>
      </c>
      <c r="G1624" s="77" t="s">
        <v>6963</v>
      </c>
      <c r="H1624" s="74" t="s">
        <v>6814</v>
      </c>
      <c r="I1624" s="75">
        <v>0.80341880341880256</v>
      </c>
      <c r="J1624" s="74" t="s">
        <v>6963</v>
      </c>
      <c r="K1624" s="74" t="s">
        <v>6943</v>
      </c>
      <c r="L1624" s="74" t="s">
        <v>10364</v>
      </c>
      <c r="M1624" s="74" t="s">
        <v>10365</v>
      </c>
      <c r="N1624" s="74" t="s">
        <v>5368</v>
      </c>
      <c r="O1624" s="74" t="s">
        <v>6944</v>
      </c>
      <c r="P1624" s="74" t="s">
        <v>8751</v>
      </c>
      <c r="Q1624" s="74" t="s">
        <v>8699</v>
      </c>
      <c r="R1624" s="74" t="s">
        <v>11326</v>
      </c>
    </row>
    <row r="1625" spans="1:18" s="55" customFormat="1" ht="14.5" x14ac:dyDescent="0.35">
      <c r="A1625" s="74" t="s">
        <v>5488</v>
      </c>
      <c r="B1625" s="74" t="s">
        <v>2</v>
      </c>
      <c r="C1625" s="74">
        <v>79866</v>
      </c>
      <c r="D1625" s="76" t="s">
        <v>1914</v>
      </c>
      <c r="E1625" s="74" t="s">
        <v>7551</v>
      </c>
      <c r="F1625" s="74">
        <v>79884</v>
      </c>
      <c r="G1625" s="77" t="s">
        <v>1915</v>
      </c>
      <c r="H1625" s="74" t="s">
        <v>4856</v>
      </c>
      <c r="I1625" s="75">
        <v>0.80346820809248498</v>
      </c>
      <c r="J1625" s="74" t="s">
        <v>1915</v>
      </c>
      <c r="K1625" s="74" t="s">
        <v>1558</v>
      </c>
      <c r="L1625" s="74" t="s">
        <v>1555</v>
      </c>
      <c r="M1625" s="74" t="s">
        <v>6864</v>
      </c>
      <c r="N1625" s="74" t="s">
        <v>1556</v>
      </c>
      <c r="O1625" s="74" t="s">
        <v>1557</v>
      </c>
      <c r="P1625" s="74" t="s">
        <v>8719</v>
      </c>
      <c r="Q1625" s="74" t="s">
        <v>8699</v>
      </c>
      <c r="R1625" s="74" t="s">
        <v>10642</v>
      </c>
    </row>
    <row r="1626" spans="1:18" s="55" customFormat="1" ht="14.5" x14ac:dyDescent="0.35">
      <c r="A1626" s="74" t="s">
        <v>7967</v>
      </c>
      <c r="B1626" s="74" t="s">
        <v>8</v>
      </c>
      <c r="C1626" s="74">
        <v>92049</v>
      </c>
      <c r="D1626" s="76" t="s">
        <v>7890</v>
      </c>
      <c r="E1626" s="74" t="s">
        <v>7889</v>
      </c>
      <c r="F1626" s="74">
        <v>92050</v>
      </c>
      <c r="G1626" s="77" t="s">
        <v>7798</v>
      </c>
      <c r="H1626" s="74" t="s">
        <v>7799</v>
      </c>
      <c r="I1626" s="75">
        <v>0.58333333333333204</v>
      </c>
      <c r="J1626" s="74"/>
      <c r="K1626" s="74"/>
      <c r="L1626" s="74"/>
      <c r="M1626" s="74"/>
      <c r="N1626" s="74"/>
      <c r="O1626" s="74"/>
      <c r="P1626" s="74"/>
      <c r="Q1626" s="74"/>
      <c r="R1626" s="74"/>
    </row>
    <row r="1627" spans="1:18" s="55" customFormat="1" ht="14.5" x14ac:dyDescent="0.35">
      <c r="A1627" s="74" t="s">
        <v>11536</v>
      </c>
      <c r="B1627" s="74" t="s">
        <v>8</v>
      </c>
      <c r="C1627" s="74">
        <v>78760</v>
      </c>
      <c r="D1627" s="76" t="s">
        <v>992</v>
      </c>
      <c r="E1627" s="74" t="s">
        <v>3326</v>
      </c>
      <c r="F1627" s="74">
        <v>78761</v>
      </c>
      <c r="G1627" s="77" t="s">
        <v>10546</v>
      </c>
      <c r="H1627" s="74" t="s">
        <v>3326</v>
      </c>
      <c r="I1627" s="75">
        <v>0</v>
      </c>
      <c r="J1627" s="74"/>
      <c r="K1627" s="74"/>
      <c r="L1627" s="74"/>
      <c r="M1627" s="74"/>
      <c r="N1627" s="74"/>
      <c r="O1627" s="74"/>
      <c r="P1627" s="74"/>
      <c r="Q1627" s="74"/>
      <c r="R1627" s="74"/>
    </row>
    <row r="1628" spans="1:18" s="55" customFormat="1" ht="14.5" x14ac:dyDescent="0.35">
      <c r="A1628" s="74" t="s">
        <v>7935</v>
      </c>
      <c r="B1628" s="74" t="s">
        <v>6</v>
      </c>
      <c r="C1628" s="74">
        <v>80235</v>
      </c>
      <c r="D1628" s="76" t="s">
        <v>2351</v>
      </c>
      <c r="E1628" s="74" t="s">
        <v>8052</v>
      </c>
      <c r="F1628" s="74">
        <v>84334</v>
      </c>
      <c r="G1628" s="77" t="s">
        <v>7863</v>
      </c>
      <c r="H1628" s="74" t="s">
        <v>4480</v>
      </c>
      <c r="I1628" s="75">
        <v>1</v>
      </c>
      <c r="J1628" s="74"/>
      <c r="K1628" s="74"/>
      <c r="L1628" s="74"/>
      <c r="M1628" s="74"/>
      <c r="N1628" s="74"/>
      <c r="O1628" s="74"/>
      <c r="P1628" s="74"/>
      <c r="Q1628" s="74"/>
      <c r="R1628" s="74"/>
    </row>
    <row r="1629" spans="1:18" s="55" customFormat="1" ht="14.5" x14ac:dyDescent="0.35">
      <c r="A1629" s="74" t="s">
        <v>5852</v>
      </c>
      <c r="B1629" s="74" t="s">
        <v>6</v>
      </c>
      <c r="C1629" s="74">
        <v>4256</v>
      </c>
      <c r="D1629" s="76" t="s">
        <v>3945</v>
      </c>
      <c r="E1629" s="74" t="s">
        <v>2800</v>
      </c>
      <c r="F1629" s="74">
        <v>5198</v>
      </c>
      <c r="G1629" s="77" t="s">
        <v>3949</v>
      </c>
      <c r="H1629" s="74" t="s">
        <v>3371</v>
      </c>
      <c r="I1629" s="75">
        <v>0.95052473763118417</v>
      </c>
      <c r="J1629" s="74" t="s">
        <v>3949</v>
      </c>
      <c r="K1629" s="74" t="s">
        <v>2498</v>
      </c>
      <c r="L1629" s="74" t="s">
        <v>10366</v>
      </c>
      <c r="M1629" s="74" t="s">
        <v>10367</v>
      </c>
      <c r="N1629" s="74" t="s">
        <v>6945</v>
      </c>
      <c r="O1629" s="74" t="s">
        <v>1327</v>
      </c>
      <c r="P1629" s="74" t="s">
        <v>8751</v>
      </c>
      <c r="Q1629" s="74" t="s">
        <v>8699</v>
      </c>
      <c r="R1629" s="74" t="s">
        <v>11025</v>
      </c>
    </row>
    <row r="1630" spans="1:18" s="55" customFormat="1" ht="14.5" x14ac:dyDescent="0.35">
      <c r="A1630" s="74" t="s">
        <v>5462</v>
      </c>
      <c r="B1630" s="74" t="s">
        <v>2</v>
      </c>
      <c r="C1630" s="74">
        <v>4192</v>
      </c>
      <c r="D1630" s="76" t="s">
        <v>1863</v>
      </c>
      <c r="E1630" s="74" t="s">
        <v>4637</v>
      </c>
      <c r="F1630" s="74">
        <v>4815</v>
      </c>
      <c r="G1630" s="77" t="s">
        <v>1873</v>
      </c>
      <c r="H1630" s="74" t="s">
        <v>4648</v>
      </c>
      <c r="I1630" s="75">
        <v>0.28758169934640476</v>
      </c>
      <c r="J1630" s="74" t="s">
        <v>1873</v>
      </c>
      <c r="K1630" s="74" t="s">
        <v>3082</v>
      </c>
      <c r="L1630" s="74" t="s">
        <v>10368</v>
      </c>
      <c r="M1630" s="74" t="s">
        <v>10369</v>
      </c>
      <c r="N1630" s="74" t="s">
        <v>1327</v>
      </c>
      <c r="O1630" s="74" t="s">
        <v>1327</v>
      </c>
      <c r="P1630" s="74" t="s">
        <v>8719</v>
      </c>
      <c r="Q1630" s="74" t="s">
        <v>8699</v>
      </c>
      <c r="R1630" s="74" t="s">
        <v>10630</v>
      </c>
    </row>
    <row r="1631" spans="1:18" s="55" customFormat="1" ht="14.5" x14ac:dyDescent="0.35">
      <c r="A1631" s="74" t="s">
        <v>5785</v>
      </c>
      <c r="B1631" s="74" t="s">
        <v>6</v>
      </c>
      <c r="C1631" s="74">
        <v>4243</v>
      </c>
      <c r="D1631" s="76" t="s">
        <v>3857</v>
      </c>
      <c r="E1631" s="74" t="s">
        <v>4120</v>
      </c>
      <c r="F1631" s="74">
        <v>84684</v>
      </c>
      <c r="G1631" s="77" t="s">
        <v>3865</v>
      </c>
      <c r="H1631" s="74" t="s">
        <v>4774</v>
      </c>
      <c r="I1631" s="75">
        <v>0.82015167930660859</v>
      </c>
      <c r="J1631" s="74" t="s">
        <v>3865</v>
      </c>
      <c r="K1631" s="74" t="s">
        <v>814</v>
      </c>
      <c r="L1631" s="74" t="s">
        <v>10370</v>
      </c>
      <c r="M1631" s="74" t="s">
        <v>10371</v>
      </c>
      <c r="N1631" s="74" t="s">
        <v>1327</v>
      </c>
      <c r="O1631" s="74" t="s">
        <v>1327</v>
      </c>
      <c r="P1631" s="74" t="s">
        <v>8790</v>
      </c>
      <c r="Q1631" s="74" t="s">
        <v>8699</v>
      </c>
      <c r="R1631" s="74" t="s">
        <v>10949</v>
      </c>
    </row>
    <row r="1632" spans="1:18" s="55" customFormat="1" ht="14.5" x14ac:dyDescent="0.35">
      <c r="A1632" s="74" t="s">
        <v>6439</v>
      </c>
      <c r="B1632" s="74" t="s">
        <v>8</v>
      </c>
      <c r="C1632" s="74">
        <v>4404</v>
      </c>
      <c r="D1632" s="76" t="s">
        <v>2646</v>
      </c>
      <c r="E1632" s="74" t="s">
        <v>3151</v>
      </c>
      <c r="F1632" s="74">
        <v>5771</v>
      </c>
      <c r="G1632" s="77" t="s">
        <v>2649</v>
      </c>
      <c r="H1632" s="74" t="s">
        <v>3492</v>
      </c>
      <c r="I1632" s="75">
        <v>0.4813829787234038</v>
      </c>
      <c r="J1632" s="74"/>
      <c r="K1632" s="74"/>
      <c r="L1632" s="74"/>
      <c r="M1632" s="74"/>
      <c r="N1632" s="74"/>
      <c r="O1632" s="74"/>
      <c r="P1632" s="74"/>
      <c r="Q1632" s="74"/>
      <c r="R1632" s="74"/>
    </row>
    <row r="1633" spans="1:18" s="55" customFormat="1" ht="14.5" x14ac:dyDescent="0.35">
      <c r="A1633" s="74" t="s">
        <v>6105</v>
      </c>
      <c r="B1633" s="74" t="s">
        <v>6</v>
      </c>
      <c r="C1633" s="74">
        <v>4285</v>
      </c>
      <c r="D1633" s="76" t="s">
        <v>2274</v>
      </c>
      <c r="E1633" s="74" t="s">
        <v>4554</v>
      </c>
      <c r="F1633" s="74">
        <v>5432</v>
      </c>
      <c r="G1633" s="77" t="s">
        <v>2281</v>
      </c>
      <c r="H1633" s="74" t="s">
        <v>4562</v>
      </c>
      <c r="I1633" s="75">
        <v>0.45712443584783991</v>
      </c>
      <c r="J1633" s="74" t="s">
        <v>2281</v>
      </c>
      <c r="K1633" s="74" t="s">
        <v>1509</v>
      </c>
      <c r="L1633" s="74" t="s">
        <v>10372</v>
      </c>
      <c r="M1633" s="74" t="s">
        <v>10373</v>
      </c>
      <c r="N1633" s="74" t="s">
        <v>7375</v>
      </c>
      <c r="O1633" s="74" t="s">
        <v>7376</v>
      </c>
      <c r="P1633" s="74" t="s">
        <v>8751</v>
      </c>
      <c r="Q1633" s="74" t="s">
        <v>8699</v>
      </c>
      <c r="R1633" s="74" t="s">
        <v>11288</v>
      </c>
    </row>
    <row r="1634" spans="1:18" s="55" customFormat="1" ht="14.5" x14ac:dyDescent="0.35">
      <c r="A1634" s="74" t="s">
        <v>6275</v>
      </c>
      <c r="B1634" s="74" t="s">
        <v>7</v>
      </c>
      <c r="C1634" s="74">
        <v>4368</v>
      </c>
      <c r="D1634" s="76" t="s">
        <v>4330</v>
      </c>
      <c r="E1634" s="74" t="s">
        <v>2991</v>
      </c>
      <c r="F1634" s="74">
        <v>5560</v>
      </c>
      <c r="G1634" s="77" t="s">
        <v>4332</v>
      </c>
      <c r="H1634" s="74" t="s">
        <v>3106</v>
      </c>
      <c r="I1634" s="75">
        <v>0.55673382820784667</v>
      </c>
      <c r="J1634" s="74" t="s">
        <v>4332</v>
      </c>
      <c r="K1634" s="74" t="s">
        <v>306</v>
      </c>
      <c r="L1634" s="74" t="s">
        <v>10374</v>
      </c>
      <c r="M1634" s="74" t="s">
        <v>10375</v>
      </c>
      <c r="N1634" s="74" t="s">
        <v>6946</v>
      </c>
      <c r="O1634" s="74" t="s">
        <v>6947</v>
      </c>
      <c r="P1634" s="74" t="s">
        <v>10564</v>
      </c>
      <c r="Q1634" s="74" t="s">
        <v>8699</v>
      </c>
      <c r="R1634" s="74" t="s">
        <v>11446</v>
      </c>
    </row>
    <row r="1635" spans="1:18" s="55" customFormat="1" ht="14.5" x14ac:dyDescent="0.35">
      <c r="A1635" s="74" t="s">
        <v>6548</v>
      </c>
      <c r="B1635" s="74" t="s">
        <v>8</v>
      </c>
      <c r="C1635" s="74">
        <v>79979</v>
      </c>
      <c r="D1635" s="76" t="s">
        <v>188</v>
      </c>
      <c r="E1635" s="74" t="s">
        <v>7579</v>
      </c>
      <c r="F1635" s="74">
        <v>90044</v>
      </c>
      <c r="G1635" s="77" t="s">
        <v>183</v>
      </c>
      <c r="H1635" s="74" t="s">
        <v>5284</v>
      </c>
      <c r="I1635" s="75">
        <v>0.74545454545454493</v>
      </c>
      <c r="J1635" s="74"/>
      <c r="K1635" s="74"/>
      <c r="L1635" s="74"/>
      <c r="M1635" s="74"/>
      <c r="N1635" s="74"/>
      <c r="O1635" s="74"/>
      <c r="P1635" s="74"/>
      <c r="Q1635" s="74"/>
      <c r="R1635" s="74"/>
    </row>
    <row r="1636" spans="1:18" s="55" customFormat="1" ht="14.5" x14ac:dyDescent="0.35">
      <c r="A1636" s="74" t="s">
        <v>6549</v>
      </c>
      <c r="B1636" s="74" t="s">
        <v>8</v>
      </c>
      <c r="C1636" s="74">
        <v>79979</v>
      </c>
      <c r="D1636" s="76" t="s">
        <v>188</v>
      </c>
      <c r="E1636" s="74" t="s">
        <v>7579</v>
      </c>
      <c r="F1636" s="74">
        <v>90045</v>
      </c>
      <c r="G1636" s="77" t="s">
        <v>184</v>
      </c>
      <c r="H1636" s="74" t="s">
        <v>5285</v>
      </c>
      <c r="I1636" s="75">
        <v>0.67938931297709837</v>
      </c>
      <c r="J1636" s="74"/>
      <c r="K1636" s="74"/>
      <c r="L1636" s="74"/>
      <c r="M1636" s="74"/>
      <c r="N1636" s="74"/>
      <c r="O1636" s="74"/>
      <c r="P1636" s="74"/>
      <c r="Q1636" s="74"/>
      <c r="R1636" s="74"/>
    </row>
    <row r="1637" spans="1:18" s="55" customFormat="1" ht="14.5" x14ac:dyDescent="0.35">
      <c r="A1637" s="74" t="s">
        <v>6703</v>
      </c>
      <c r="B1637" s="74" t="s">
        <v>12</v>
      </c>
      <c r="C1637" s="74">
        <v>4500</v>
      </c>
      <c r="D1637" s="76" t="s">
        <v>1248</v>
      </c>
      <c r="E1637" s="74" t="s">
        <v>4141</v>
      </c>
      <c r="F1637" s="74">
        <v>6167</v>
      </c>
      <c r="G1637" s="77" t="s">
        <v>1252</v>
      </c>
      <c r="H1637" s="74" t="s">
        <v>4145</v>
      </c>
      <c r="I1637" s="75">
        <v>0.82225063938618803</v>
      </c>
      <c r="J1637" s="74"/>
      <c r="K1637" s="74"/>
      <c r="L1637" s="74"/>
      <c r="M1637" s="74"/>
      <c r="N1637" s="74"/>
      <c r="O1637" s="74"/>
      <c r="P1637" s="74"/>
      <c r="Q1637" s="74"/>
      <c r="R1637" s="74"/>
    </row>
    <row r="1638" spans="1:18" s="55" customFormat="1" ht="14.5" x14ac:dyDescent="0.35">
      <c r="A1638" s="74" t="s">
        <v>8224</v>
      </c>
      <c r="B1638" s="74" t="s">
        <v>0</v>
      </c>
      <c r="C1638" s="74">
        <v>92613</v>
      </c>
      <c r="D1638" s="76" t="s">
        <v>8225</v>
      </c>
      <c r="E1638" s="74" t="s">
        <v>8226</v>
      </c>
      <c r="F1638" s="74">
        <v>92615</v>
      </c>
      <c r="G1638" s="77" t="s">
        <v>8227</v>
      </c>
      <c r="H1638" s="74" t="s">
        <v>8226</v>
      </c>
      <c r="I1638" s="75">
        <v>0.82051282051281893</v>
      </c>
      <c r="J1638" s="74"/>
      <c r="K1638" s="74"/>
      <c r="L1638" s="74"/>
      <c r="M1638" s="74"/>
      <c r="N1638" s="74"/>
      <c r="O1638" s="74"/>
      <c r="P1638" s="74"/>
      <c r="Q1638" s="74"/>
      <c r="R1638" s="74"/>
    </row>
    <row r="1639" spans="1:18" s="55" customFormat="1" ht="14.5" x14ac:dyDescent="0.35">
      <c r="A1639" s="74" t="s">
        <v>8692</v>
      </c>
      <c r="B1639" s="74" t="s">
        <v>4211</v>
      </c>
      <c r="C1639" s="74">
        <v>80081</v>
      </c>
      <c r="D1639" s="76" t="s">
        <v>8446</v>
      </c>
      <c r="E1639" s="74" t="s">
        <v>8445</v>
      </c>
      <c r="F1639" s="74">
        <v>80082</v>
      </c>
      <c r="G1639" s="77" t="s">
        <v>8448</v>
      </c>
      <c r="H1639" s="74" t="s">
        <v>8447</v>
      </c>
      <c r="I1639" s="75">
        <v>0.81845018450184426</v>
      </c>
      <c r="J1639" s="74"/>
      <c r="K1639" s="74"/>
      <c r="L1639" s="74"/>
      <c r="M1639" s="74"/>
      <c r="N1639" s="74"/>
      <c r="O1639" s="74"/>
      <c r="P1639" s="74"/>
      <c r="Q1639" s="74"/>
      <c r="R1639" s="74"/>
    </row>
    <row r="1640" spans="1:18" s="55" customFormat="1" ht="14.5" x14ac:dyDescent="0.35">
      <c r="A1640" s="74" t="s">
        <v>7726</v>
      </c>
      <c r="B1640" s="74" t="s">
        <v>8</v>
      </c>
      <c r="C1640" s="74">
        <v>80126</v>
      </c>
      <c r="D1640" s="76" t="s">
        <v>5209</v>
      </c>
      <c r="E1640" s="74" t="s">
        <v>8414</v>
      </c>
      <c r="F1640" s="74">
        <v>80453</v>
      </c>
      <c r="G1640" s="77" t="s">
        <v>7647</v>
      </c>
      <c r="H1640" s="74" t="s">
        <v>7450</v>
      </c>
      <c r="I1640" s="75">
        <v>0</v>
      </c>
      <c r="J1640" s="74"/>
      <c r="K1640" s="74"/>
      <c r="L1640" s="74"/>
      <c r="M1640" s="74"/>
      <c r="N1640" s="74"/>
      <c r="O1640" s="74"/>
      <c r="P1640" s="74"/>
      <c r="Q1640" s="74"/>
      <c r="R1640" s="74"/>
    </row>
    <row r="1641" spans="1:18" s="55" customFormat="1" ht="14.5" x14ac:dyDescent="0.35">
      <c r="A1641" s="74" t="s">
        <v>6128</v>
      </c>
      <c r="B1641" s="74" t="s">
        <v>6</v>
      </c>
      <c r="C1641" s="74">
        <v>4288</v>
      </c>
      <c r="D1641" s="76" t="s">
        <v>2302</v>
      </c>
      <c r="E1641" s="74" t="s">
        <v>3352</v>
      </c>
      <c r="F1641" s="74">
        <v>5452</v>
      </c>
      <c r="G1641" s="77" t="s">
        <v>2303</v>
      </c>
      <c r="H1641" s="74" t="s">
        <v>3355</v>
      </c>
      <c r="I1641" s="75">
        <v>0.69678638941398796</v>
      </c>
      <c r="J1641" s="74" t="s">
        <v>2303</v>
      </c>
      <c r="K1641" s="74" t="s">
        <v>525</v>
      </c>
      <c r="L1641" s="74" t="s">
        <v>10376</v>
      </c>
      <c r="M1641" s="74" t="s">
        <v>10377</v>
      </c>
      <c r="N1641" s="74" t="s">
        <v>1327</v>
      </c>
      <c r="O1641" s="74" t="s">
        <v>1327</v>
      </c>
      <c r="P1641" s="74" t="s">
        <v>8767</v>
      </c>
      <c r="Q1641" s="74" t="s">
        <v>8699</v>
      </c>
      <c r="R1641" s="74" t="s">
        <v>11315</v>
      </c>
    </row>
    <row r="1642" spans="1:18" s="55" customFormat="1" ht="14.5" x14ac:dyDescent="0.35">
      <c r="A1642" s="74" t="s">
        <v>6408</v>
      </c>
      <c r="B1642" s="74" t="s">
        <v>8</v>
      </c>
      <c r="C1642" s="74">
        <v>4403</v>
      </c>
      <c r="D1642" s="76" t="s">
        <v>2562</v>
      </c>
      <c r="E1642" s="74" t="s">
        <v>4962</v>
      </c>
      <c r="F1642" s="74">
        <v>5724</v>
      </c>
      <c r="G1642" s="77" t="s">
        <v>2611</v>
      </c>
      <c r="H1642" s="74" t="s">
        <v>3451</v>
      </c>
      <c r="I1642" s="75">
        <v>0.83238636363636331</v>
      </c>
      <c r="J1642" s="74"/>
      <c r="K1642" s="74"/>
      <c r="L1642" s="74"/>
      <c r="M1642" s="74"/>
      <c r="N1642" s="74"/>
      <c r="O1642" s="74"/>
      <c r="P1642" s="74"/>
      <c r="Q1642" s="74"/>
      <c r="R1642" s="74"/>
    </row>
    <row r="1643" spans="1:18" s="55" customFormat="1" ht="14.5" x14ac:dyDescent="0.35">
      <c r="A1643" s="74" t="s">
        <v>7734</v>
      </c>
      <c r="B1643" s="74" t="s">
        <v>9</v>
      </c>
      <c r="C1643" s="74">
        <v>4450</v>
      </c>
      <c r="D1643" s="76" t="s">
        <v>1113</v>
      </c>
      <c r="E1643" s="74" t="s">
        <v>7627</v>
      </c>
      <c r="F1643" s="74">
        <v>5945</v>
      </c>
      <c r="G1643" s="77" t="s">
        <v>1114</v>
      </c>
      <c r="H1643" s="74" t="s">
        <v>3357</v>
      </c>
      <c r="I1643" s="75">
        <v>0</v>
      </c>
      <c r="J1643" s="74"/>
      <c r="K1643" s="74"/>
      <c r="L1643" s="74"/>
      <c r="M1643" s="74"/>
      <c r="N1643" s="74"/>
      <c r="O1643" s="74"/>
      <c r="P1643" s="74"/>
      <c r="Q1643" s="74"/>
      <c r="R1643" s="74"/>
    </row>
    <row r="1644" spans="1:18" s="55" customFormat="1" ht="14.5" x14ac:dyDescent="0.35">
      <c r="A1644" s="74" t="s">
        <v>6558</v>
      </c>
      <c r="B1644" s="74" t="s">
        <v>8</v>
      </c>
      <c r="C1644" s="74">
        <v>80032</v>
      </c>
      <c r="D1644" s="76" t="s">
        <v>1035</v>
      </c>
      <c r="E1644" s="74" t="s">
        <v>3287</v>
      </c>
      <c r="F1644" s="74">
        <v>80033</v>
      </c>
      <c r="G1644" s="77" t="s">
        <v>1036</v>
      </c>
      <c r="H1644" s="74" t="s">
        <v>3288</v>
      </c>
      <c r="I1644" s="75">
        <v>0.95348837209302195</v>
      </c>
      <c r="J1644" s="74"/>
      <c r="K1644" s="74"/>
      <c r="L1644" s="74"/>
      <c r="M1644" s="74"/>
      <c r="N1644" s="74"/>
      <c r="O1644" s="74"/>
      <c r="P1644" s="74"/>
      <c r="Q1644" s="74"/>
      <c r="R1644" s="74"/>
    </row>
    <row r="1645" spans="1:18" s="55" customFormat="1" ht="14.5" x14ac:dyDescent="0.35">
      <c r="A1645" s="74" t="s">
        <v>6081</v>
      </c>
      <c r="B1645" s="74" t="s">
        <v>6</v>
      </c>
      <c r="C1645" s="74">
        <v>4282</v>
      </c>
      <c r="D1645" s="76" t="s">
        <v>2237</v>
      </c>
      <c r="E1645" s="74" t="s">
        <v>2784</v>
      </c>
      <c r="F1645" s="74">
        <v>5415</v>
      </c>
      <c r="G1645" s="77" t="s">
        <v>2252</v>
      </c>
      <c r="H1645" s="74" t="s">
        <v>2962</v>
      </c>
      <c r="I1645" s="75">
        <v>0.71724787935909451</v>
      </c>
      <c r="J1645" s="74" t="s">
        <v>2252</v>
      </c>
      <c r="K1645" s="74" t="s">
        <v>1477</v>
      </c>
      <c r="L1645" s="74" t="s">
        <v>10378</v>
      </c>
      <c r="M1645" s="74" t="s">
        <v>10379</v>
      </c>
      <c r="N1645" s="74" t="s">
        <v>1327</v>
      </c>
      <c r="O1645" s="74" t="s">
        <v>1327</v>
      </c>
      <c r="P1645" s="74" t="s">
        <v>8751</v>
      </c>
      <c r="Q1645" s="74" t="s">
        <v>8699</v>
      </c>
      <c r="R1645" s="74" t="s">
        <v>11262</v>
      </c>
    </row>
    <row r="1646" spans="1:18" s="55" customFormat="1" ht="14.5" x14ac:dyDescent="0.35">
      <c r="A1646" s="74" t="s">
        <v>5411</v>
      </c>
      <c r="B1646" s="74" t="s">
        <v>1</v>
      </c>
      <c r="C1646" s="74">
        <v>4168</v>
      </c>
      <c r="D1646" s="76" t="s">
        <v>1795</v>
      </c>
      <c r="E1646" s="74" t="s">
        <v>3358</v>
      </c>
      <c r="F1646" s="74">
        <v>4751</v>
      </c>
      <c r="G1646" s="77" t="s">
        <v>1798</v>
      </c>
      <c r="H1646" s="74" t="s">
        <v>3360</v>
      </c>
      <c r="I1646" s="75">
        <v>0.52601156069364086</v>
      </c>
      <c r="J1646" s="74" t="s">
        <v>1798</v>
      </c>
      <c r="K1646" s="74" t="s">
        <v>3005</v>
      </c>
      <c r="L1646" s="74" t="s">
        <v>3003</v>
      </c>
      <c r="M1646" s="74" t="s">
        <v>9578</v>
      </c>
      <c r="N1646" s="74" t="s">
        <v>3006</v>
      </c>
      <c r="O1646" s="74" t="s">
        <v>1327</v>
      </c>
      <c r="P1646" s="74" t="s">
        <v>8768</v>
      </c>
      <c r="Q1646" s="74" t="s">
        <v>8699</v>
      </c>
      <c r="R1646" s="74" t="s">
        <v>10580</v>
      </c>
    </row>
    <row r="1647" spans="1:18" s="55" customFormat="1" ht="14.5" x14ac:dyDescent="0.35">
      <c r="A1647" s="74" t="s">
        <v>8693</v>
      </c>
      <c r="B1647" s="74" t="s">
        <v>2</v>
      </c>
      <c r="C1647" s="74">
        <v>8577</v>
      </c>
      <c r="D1647" s="76" t="s">
        <v>1902</v>
      </c>
      <c r="E1647" s="74" t="s">
        <v>7628</v>
      </c>
      <c r="F1647" s="74">
        <v>80405</v>
      </c>
      <c r="G1647" s="77" t="s">
        <v>1903</v>
      </c>
      <c r="H1647" s="74" t="s">
        <v>7628</v>
      </c>
      <c r="I1647" s="75">
        <v>0</v>
      </c>
      <c r="J1647" s="74"/>
      <c r="K1647" s="74"/>
      <c r="L1647" s="74"/>
      <c r="M1647" s="74"/>
      <c r="N1647" s="74"/>
      <c r="O1647" s="74"/>
      <c r="P1647" s="74"/>
      <c r="Q1647" s="74"/>
      <c r="R1647" s="74"/>
    </row>
    <row r="1648" spans="1:18" s="55" customFormat="1" ht="14.5" x14ac:dyDescent="0.35">
      <c r="A1648" s="74" t="s">
        <v>8694</v>
      </c>
      <c r="B1648" s="74" t="s">
        <v>6</v>
      </c>
      <c r="C1648" s="74">
        <v>4240</v>
      </c>
      <c r="D1648" s="76" t="s">
        <v>3741</v>
      </c>
      <c r="E1648" s="74" t="s">
        <v>5144</v>
      </c>
      <c r="F1648" s="74">
        <v>5047</v>
      </c>
      <c r="G1648" s="77" t="s">
        <v>3746</v>
      </c>
      <c r="H1648" s="74" t="s">
        <v>8434</v>
      </c>
      <c r="I1648" s="75">
        <v>0.29977116704805479</v>
      </c>
      <c r="J1648" s="74" t="s">
        <v>3746</v>
      </c>
      <c r="K1648" s="74" t="s">
        <v>8228</v>
      </c>
      <c r="L1648" s="74" t="s">
        <v>10329</v>
      </c>
      <c r="M1648" s="74" t="s">
        <v>10330</v>
      </c>
      <c r="N1648" s="74" t="s">
        <v>754</v>
      </c>
      <c r="O1648" s="74" t="s">
        <v>755</v>
      </c>
      <c r="P1648" s="74" t="s">
        <v>8758</v>
      </c>
      <c r="Q1648" s="74" t="s">
        <v>8699</v>
      </c>
      <c r="R1648" s="74" t="s">
        <v>10827</v>
      </c>
    </row>
    <row r="1649" spans="1:18" s="55" customFormat="1" ht="14.5" x14ac:dyDescent="0.35">
      <c r="A1649" s="74" t="s">
        <v>5797</v>
      </c>
      <c r="B1649" s="74" t="s">
        <v>6</v>
      </c>
      <c r="C1649" s="74">
        <v>4254</v>
      </c>
      <c r="D1649" s="76" t="s">
        <v>3877</v>
      </c>
      <c r="E1649" s="74" t="s">
        <v>5110</v>
      </c>
      <c r="F1649" s="74">
        <v>85819</v>
      </c>
      <c r="G1649" s="77" t="s">
        <v>3878</v>
      </c>
      <c r="H1649" s="74" t="s">
        <v>5111</v>
      </c>
      <c r="I1649" s="75">
        <v>0.69933184855233699</v>
      </c>
      <c r="J1649" s="74" t="s">
        <v>3878</v>
      </c>
      <c r="K1649" s="74" t="s">
        <v>836</v>
      </c>
      <c r="L1649" s="74" t="s">
        <v>10155</v>
      </c>
      <c r="M1649" s="74" t="s">
        <v>10156</v>
      </c>
      <c r="N1649" s="74" t="s">
        <v>1327</v>
      </c>
      <c r="O1649" s="74" t="s">
        <v>1327</v>
      </c>
      <c r="P1649" s="74" t="s">
        <v>8769</v>
      </c>
      <c r="Q1649" s="74" t="s">
        <v>8699</v>
      </c>
      <c r="R1649" s="74" t="s">
        <v>10962</v>
      </c>
    </row>
    <row r="1650" spans="1:18" s="55" customFormat="1" ht="14.5" x14ac:dyDescent="0.35">
      <c r="A1650" s="74" t="s">
        <v>5502</v>
      </c>
      <c r="B1650" s="74" t="s">
        <v>3</v>
      </c>
      <c r="C1650" s="74">
        <v>4215</v>
      </c>
      <c r="D1650" s="76" t="s">
        <v>1940</v>
      </c>
      <c r="E1650" s="74" t="s">
        <v>3367</v>
      </c>
      <c r="F1650" s="74">
        <v>4877</v>
      </c>
      <c r="G1650" s="77" t="s">
        <v>1941</v>
      </c>
      <c r="H1650" s="74" t="s">
        <v>4951</v>
      </c>
      <c r="I1650" s="75">
        <v>0.74683544303797433</v>
      </c>
      <c r="J1650" s="74" t="s">
        <v>1941</v>
      </c>
      <c r="K1650" s="74" t="s">
        <v>1590</v>
      </c>
      <c r="L1650" s="74" t="s">
        <v>157</v>
      </c>
      <c r="M1650" s="74" t="s">
        <v>10380</v>
      </c>
      <c r="N1650" s="74" t="s">
        <v>1588</v>
      </c>
      <c r="O1650" s="74" t="s">
        <v>1589</v>
      </c>
      <c r="P1650" s="74" t="s">
        <v>8813</v>
      </c>
      <c r="Q1650" s="74" t="s">
        <v>8699</v>
      </c>
      <c r="R1650" s="74" t="s">
        <v>10651</v>
      </c>
    </row>
    <row r="1651" spans="1:18" s="55" customFormat="1" ht="14.5" x14ac:dyDescent="0.35">
      <c r="A1651" s="74" t="s">
        <v>6298</v>
      </c>
      <c r="B1651" s="74" t="s">
        <v>7</v>
      </c>
      <c r="C1651" s="74">
        <v>4376</v>
      </c>
      <c r="D1651" s="76" t="s">
        <v>4364</v>
      </c>
      <c r="E1651" s="74" t="s">
        <v>4952</v>
      </c>
      <c r="F1651" s="74">
        <v>5581</v>
      </c>
      <c r="G1651" s="77" t="s">
        <v>4365</v>
      </c>
      <c r="H1651" s="74" t="s">
        <v>4953</v>
      </c>
      <c r="I1651" s="75">
        <v>0.91129032258064502</v>
      </c>
      <c r="J1651" s="74" t="s">
        <v>4365</v>
      </c>
      <c r="K1651" s="74" t="s">
        <v>349</v>
      </c>
      <c r="L1651" s="74" t="s">
        <v>10381</v>
      </c>
      <c r="M1651" s="74" t="s">
        <v>10382</v>
      </c>
      <c r="N1651" s="74" t="s">
        <v>1327</v>
      </c>
      <c r="O1651" s="74" t="s">
        <v>1327</v>
      </c>
      <c r="P1651" s="74" t="s">
        <v>8770</v>
      </c>
      <c r="Q1651" s="74" t="s">
        <v>8699</v>
      </c>
      <c r="R1651" s="74" t="s">
        <v>11470</v>
      </c>
    </row>
    <row r="1652" spans="1:18" s="55" customFormat="1" ht="14.5" x14ac:dyDescent="0.35">
      <c r="A1652" s="74" t="s">
        <v>7684</v>
      </c>
      <c r="B1652" s="74" t="s">
        <v>6</v>
      </c>
      <c r="C1652" s="74">
        <v>91917</v>
      </c>
      <c r="D1652" s="76" t="s">
        <v>7655</v>
      </c>
      <c r="E1652" s="74" t="s">
        <v>7629</v>
      </c>
      <c r="F1652" s="74">
        <v>91918</v>
      </c>
      <c r="G1652" s="77" t="s">
        <v>7636</v>
      </c>
      <c r="H1652" s="74" t="s">
        <v>7629</v>
      </c>
      <c r="I1652" s="75">
        <v>0.73161764705882293</v>
      </c>
      <c r="J1652" s="74"/>
      <c r="K1652" s="74"/>
      <c r="L1652" s="74"/>
      <c r="M1652" s="74"/>
      <c r="N1652" s="74"/>
      <c r="O1652" s="74"/>
      <c r="P1652" s="74"/>
      <c r="Q1652" s="74"/>
      <c r="R1652" s="74"/>
    </row>
    <row r="1653" spans="1:18" s="55" customFormat="1" ht="14.5" x14ac:dyDescent="0.35">
      <c r="A1653" s="74" t="s">
        <v>6448</v>
      </c>
      <c r="B1653" s="74" t="s">
        <v>8</v>
      </c>
      <c r="C1653" s="74">
        <v>4404</v>
      </c>
      <c r="D1653" s="76" t="s">
        <v>2646</v>
      </c>
      <c r="E1653" s="74" t="s">
        <v>3151</v>
      </c>
      <c r="F1653" s="74">
        <v>5780</v>
      </c>
      <c r="G1653" s="77" t="s">
        <v>2659</v>
      </c>
      <c r="H1653" s="74" t="s">
        <v>3493</v>
      </c>
      <c r="I1653" s="75">
        <v>0.35865504358655009</v>
      </c>
      <c r="J1653" s="74"/>
      <c r="K1653" s="74"/>
      <c r="L1653" s="74"/>
      <c r="M1653" s="74"/>
      <c r="N1653" s="74"/>
      <c r="O1653" s="74"/>
      <c r="P1653" s="74"/>
      <c r="Q1653" s="74"/>
      <c r="R1653" s="74"/>
    </row>
    <row r="1654" spans="1:18" s="55" customFormat="1" ht="14.5" x14ac:dyDescent="0.35">
      <c r="A1654" s="74" t="s">
        <v>5435</v>
      </c>
      <c r="B1654" s="74" t="s">
        <v>1</v>
      </c>
      <c r="C1654" s="74">
        <v>4175</v>
      </c>
      <c r="D1654" s="76" t="s">
        <v>1825</v>
      </c>
      <c r="E1654" s="74" t="s">
        <v>2923</v>
      </c>
      <c r="F1654" s="74">
        <v>4779</v>
      </c>
      <c r="G1654" s="77" t="s">
        <v>1827</v>
      </c>
      <c r="H1654" s="74" t="s">
        <v>4879</v>
      </c>
      <c r="I1654" s="75">
        <v>0</v>
      </c>
      <c r="J1654" s="74" t="s">
        <v>1827</v>
      </c>
      <c r="K1654" s="74" t="s">
        <v>3040</v>
      </c>
      <c r="L1654" s="74" t="s">
        <v>10383</v>
      </c>
      <c r="M1654" s="74" t="s">
        <v>10384</v>
      </c>
      <c r="N1654" s="74" t="s">
        <v>1327</v>
      </c>
      <c r="O1654" s="74" t="s">
        <v>1327</v>
      </c>
      <c r="P1654" s="74" t="s">
        <v>8808</v>
      </c>
      <c r="Q1654" s="74" t="s">
        <v>8699</v>
      </c>
      <c r="R1654" s="74" t="s">
        <v>10602</v>
      </c>
    </row>
    <row r="1655" spans="1:18" s="55" customFormat="1" ht="14.5" x14ac:dyDescent="0.35">
      <c r="A1655" s="74" t="s">
        <v>5658</v>
      </c>
      <c r="B1655" s="74" t="s">
        <v>6</v>
      </c>
      <c r="C1655" s="74">
        <v>4239</v>
      </c>
      <c r="D1655" s="76" t="s">
        <v>3702</v>
      </c>
      <c r="E1655" s="74" t="s">
        <v>4704</v>
      </c>
      <c r="F1655" s="74">
        <v>5035</v>
      </c>
      <c r="G1655" s="77" t="s">
        <v>3721</v>
      </c>
      <c r="H1655" s="74" t="s">
        <v>4740</v>
      </c>
      <c r="I1655" s="75">
        <v>0.2696148359486441</v>
      </c>
      <c r="J1655" s="74" t="s">
        <v>3721</v>
      </c>
      <c r="K1655" s="74" t="s">
        <v>724</v>
      </c>
      <c r="L1655" s="74" t="s">
        <v>10385</v>
      </c>
      <c r="M1655" s="74" t="s">
        <v>10386</v>
      </c>
      <c r="N1655" s="74" t="s">
        <v>7377</v>
      </c>
      <c r="O1655" s="74" t="s">
        <v>7378</v>
      </c>
      <c r="P1655" s="74" t="s">
        <v>8722</v>
      </c>
      <c r="Q1655" s="74" t="s">
        <v>8699</v>
      </c>
      <c r="R1655" s="74" t="s">
        <v>10804</v>
      </c>
    </row>
    <row r="1656" spans="1:18" s="55" customFormat="1" ht="14.5" x14ac:dyDescent="0.35">
      <c r="A1656" s="74" t="s">
        <v>11516</v>
      </c>
      <c r="B1656" s="74" t="s">
        <v>6</v>
      </c>
      <c r="C1656" s="74">
        <v>4276</v>
      </c>
      <c r="D1656" s="76" t="s">
        <v>2175</v>
      </c>
      <c r="E1656" s="74" t="s">
        <v>4134</v>
      </c>
      <c r="F1656" s="74">
        <v>88421</v>
      </c>
      <c r="G1656" s="77" t="s">
        <v>2180</v>
      </c>
      <c r="H1656" s="74" t="s">
        <v>10530</v>
      </c>
      <c r="I1656" s="75">
        <v>0.70621468926553599</v>
      </c>
      <c r="J1656" s="74" t="s">
        <v>2180</v>
      </c>
      <c r="K1656" s="74" t="s">
        <v>8601</v>
      </c>
      <c r="L1656" s="74" t="s">
        <v>10387</v>
      </c>
      <c r="M1656" s="74" t="s">
        <v>10388</v>
      </c>
      <c r="N1656" s="74" t="s">
        <v>497</v>
      </c>
      <c r="O1656" s="74" t="s">
        <v>498</v>
      </c>
      <c r="P1656" s="74" t="s">
        <v>8734</v>
      </c>
      <c r="Q1656" s="74" t="s">
        <v>8699</v>
      </c>
      <c r="R1656" s="74" t="s">
        <v>11207</v>
      </c>
    </row>
    <row r="1657" spans="1:18" s="55" customFormat="1" ht="14.5" x14ac:dyDescent="0.35">
      <c r="A1657" s="74" t="s">
        <v>6027</v>
      </c>
      <c r="B1657" s="74" t="s">
        <v>6</v>
      </c>
      <c r="C1657" s="74">
        <v>4278</v>
      </c>
      <c r="D1657" s="76" t="s">
        <v>2186</v>
      </c>
      <c r="E1657" s="74" t="s">
        <v>3129</v>
      </c>
      <c r="F1657" s="74">
        <v>89924</v>
      </c>
      <c r="G1657" s="77" t="s">
        <v>2192</v>
      </c>
      <c r="H1657" s="74" t="s">
        <v>4842</v>
      </c>
      <c r="I1657" s="75">
        <v>0.82723112128146292</v>
      </c>
      <c r="J1657" s="74" t="s">
        <v>2192</v>
      </c>
      <c r="K1657" s="74" t="s">
        <v>511</v>
      </c>
      <c r="L1657" s="74" t="s">
        <v>10389</v>
      </c>
      <c r="M1657" s="74" t="s">
        <v>10390</v>
      </c>
      <c r="N1657" s="74" t="s">
        <v>512</v>
      </c>
      <c r="O1657" s="74" t="s">
        <v>513</v>
      </c>
      <c r="P1657" s="74" t="s">
        <v>8767</v>
      </c>
      <c r="Q1657" s="74" t="s">
        <v>8699</v>
      </c>
      <c r="R1657" s="74" t="s">
        <v>11216</v>
      </c>
    </row>
    <row r="1658" spans="1:18" s="55" customFormat="1" ht="14.5" x14ac:dyDescent="0.35">
      <c r="A1658" s="74" t="s">
        <v>6111</v>
      </c>
      <c r="B1658" s="74" t="s">
        <v>6</v>
      </c>
      <c r="C1658" s="74">
        <v>4286</v>
      </c>
      <c r="D1658" s="76" t="s">
        <v>2284</v>
      </c>
      <c r="E1658" s="74" t="s">
        <v>3372</v>
      </c>
      <c r="F1658" s="74">
        <v>5437</v>
      </c>
      <c r="G1658" s="77" t="s">
        <v>2288</v>
      </c>
      <c r="H1658" s="74" t="s">
        <v>3385</v>
      </c>
      <c r="I1658" s="75">
        <v>0.60497667185069925</v>
      </c>
      <c r="J1658" s="74" t="s">
        <v>2288</v>
      </c>
      <c r="K1658" s="74" t="s">
        <v>1515</v>
      </c>
      <c r="L1658" s="74" t="s">
        <v>10391</v>
      </c>
      <c r="M1658" s="74" t="s">
        <v>10392</v>
      </c>
      <c r="N1658" s="74" t="s">
        <v>1327</v>
      </c>
      <c r="O1658" s="74" t="s">
        <v>1327</v>
      </c>
      <c r="P1658" s="74" t="s">
        <v>8751</v>
      </c>
      <c r="Q1658" s="74" t="s">
        <v>8699</v>
      </c>
      <c r="R1658" s="74" t="s">
        <v>11294</v>
      </c>
    </row>
    <row r="1659" spans="1:18" s="55" customFormat="1" ht="14.5" x14ac:dyDescent="0.35">
      <c r="A1659" s="74" t="s">
        <v>5388</v>
      </c>
      <c r="B1659" s="74" t="s">
        <v>0</v>
      </c>
      <c r="C1659" s="74">
        <v>4158</v>
      </c>
      <c r="D1659" s="76" t="s">
        <v>1749</v>
      </c>
      <c r="E1659" s="74" t="s">
        <v>5093</v>
      </c>
      <c r="F1659" s="74">
        <v>4735</v>
      </c>
      <c r="G1659" s="77" t="s">
        <v>1754</v>
      </c>
      <c r="H1659" s="74" t="s">
        <v>5100</v>
      </c>
      <c r="I1659" s="75">
        <v>0</v>
      </c>
      <c r="J1659" s="74" t="s">
        <v>1754</v>
      </c>
      <c r="K1659" s="74" t="s">
        <v>1362</v>
      </c>
      <c r="L1659" s="74" t="s">
        <v>1360</v>
      </c>
      <c r="M1659" s="74" t="s">
        <v>9070</v>
      </c>
      <c r="N1659" s="74" t="s">
        <v>1327</v>
      </c>
      <c r="O1659" s="74" t="s">
        <v>1327</v>
      </c>
      <c r="P1659" s="74" t="s">
        <v>8710</v>
      </c>
      <c r="Q1659" s="74" t="s">
        <v>8699</v>
      </c>
      <c r="R1659" s="74" t="s">
        <v>10573</v>
      </c>
    </row>
    <row r="1660" spans="1:18" s="55" customFormat="1" ht="14.5" x14ac:dyDescent="0.35">
      <c r="A1660" s="74" t="s">
        <v>7662</v>
      </c>
      <c r="B1660" s="74" t="s">
        <v>0</v>
      </c>
      <c r="C1660" s="74">
        <v>4154</v>
      </c>
      <c r="D1660" s="76" t="s">
        <v>1732</v>
      </c>
      <c r="E1660" s="74" t="s">
        <v>4622</v>
      </c>
      <c r="F1660" s="74">
        <v>85882</v>
      </c>
      <c r="G1660" s="77" t="s">
        <v>1735</v>
      </c>
      <c r="H1660" s="74" t="s">
        <v>7593</v>
      </c>
      <c r="I1660" s="75">
        <v>0.76190476190476131</v>
      </c>
      <c r="J1660" s="74" t="s">
        <v>1735</v>
      </c>
      <c r="K1660" s="74" t="s">
        <v>7379</v>
      </c>
      <c r="L1660" s="74" t="s">
        <v>1335</v>
      </c>
      <c r="M1660" s="74" t="s">
        <v>9609</v>
      </c>
      <c r="N1660" s="74" t="s">
        <v>1336</v>
      </c>
      <c r="O1660" s="74" t="s">
        <v>1337</v>
      </c>
      <c r="P1660" s="74" t="s">
        <v>8791</v>
      </c>
      <c r="Q1660" s="74" t="s">
        <v>8699</v>
      </c>
      <c r="R1660" s="74" t="s">
        <v>10569</v>
      </c>
    </row>
    <row r="1661" spans="1:18" s="55" customFormat="1" ht="14.5" x14ac:dyDescent="0.35">
      <c r="A1661" s="74" t="s">
        <v>7660</v>
      </c>
      <c r="B1661" s="74" t="s">
        <v>0</v>
      </c>
      <c r="C1661" s="74">
        <v>4154</v>
      </c>
      <c r="D1661" s="76" t="s">
        <v>1732</v>
      </c>
      <c r="E1661" s="74" t="s">
        <v>4622</v>
      </c>
      <c r="F1661" s="74">
        <v>4714</v>
      </c>
      <c r="G1661" s="77" t="s">
        <v>185</v>
      </c>
      <c r="H1661" s="74" t="s">
        <v>7594</v>
      </c>
      <c r="I1661" s="75">
        <v>0.79325842696629101</v>
      </c>
      <c r="J1661" s="74" t="s">
        <v>185</v>
      </c>
      <c r="K1661" s="74" t="s">
        <v>7380</v>
      </c>
      <c r="L1661" s="74" t="s">
        <v>1335</v>
      </c>
      <c r="M1661" s="74" t="s">
        <v>9609</v>
      </c>
      <c r="N1661" s="74" t="s">
        <v>7381</v>
      </c>
      <c r="O1661" s="74" t="s">
        <v>7382</v>
      </c>
      <c r="P1661" s="74" t="s">
        <v>8791</v>
      </c>
      <c r="Q1661" s="74" t="s">
        <v>8699</v>
      </c>
      <c r="R1661" s="74" t="s">
        <v>10569</v>
      </c>
    </row>
    <row r="1662" spans="1:18" s="55" customFormat="1" ht="14.5" x14ac:dyDescent="0.35">
      <c r="A1662" s="74" t="s">
        <v>5375</v>
      </c>
      <c r="B1662" s="74" t="s">
        <v>0</v>
      </c>
      <c r="C1662" s="74">
        <v>4154</v>
      </c>
      <c r="D1662" s="76" t="s">
        <v>1732</v>
      </c>
      <c r="E1662" s="74" t="s">
        <v>4622</v>
      </c>
      <c r="F1662" s="74">
        <v>4716</v>
      </c>
      <c r="G1662" s="77" t="s">
        <v>1734</v>
      </c>
      <c r="H1662" s="74" t="s">
        <v>3483</v>
      </c>
      <c r="I1662" s="75">
        <v>0.72386058981233192</v>
      </c>
      <c r="J1662" s="74" t="s">
        <v>1734</v>
      </c>
      <c r="K1662" s="74" t="s">
        <v>1332</v>
      </c>
      <c r="L1662" s="74" t="s">
        <v>1335</v>
      </c>
      <c r="M1662" s="74" t="s">
        <v>9609</v>
      </c>
      <c r="N1662" s="74" t="s">
        <v>1333</v>
      </c>
      <c r="O1662" s="74" t="s">
        <v>1334</v>
      </c>
      <c r="P1662" s="74" t="s">
        <v>8791</v>
      </c>
      <c r="Q1662" s="74" t="s">
        <v>8699</v>
      </c>
      <c r="R1662" s="74" t="s">
        <v>10569</v>
      </c>
    </row>
    <row r="1663" spans="1:18" s="55" customFormat="1" ht="14.5" x14ac:dyDescent="0.35">
      <c r="A1663" s="74" t="s">
        <v>7661</v>
      </c>
      <c r="B1663" s="74" t="s">
        <v>0</v>
      </c>
      <c r="C1663" s="74">
        <v>4154</v>
      </c>
      <c r="D1663" s="76" t="s">
        <v>1732</v>
      </c>
      <c r="E1663" s="74" t="s">
        <v>4622</v>
      </c>
      <c r="F1663" s="74">
        <v>4715</v>
      </c>
      <c r="G1663" s="77" t="s">
        <v>1733</v>
      </c>
      <c r="H1663" s="74" t="s">
        <v>7595</v>
      </c>
      <c r="I1663" s="75">
        <v>0.80973451327433632</v>
      </c>
      <c r="J1663" s="74" t="s">
        <v>1733</v>
      </c>
      <c r="K1663" s="74" t="s">
        <v>7383</v>
      </c>
      <c r="L1663" s="74" t="s">
        <v>1335</v>
      </c>
      <c r="M1663" s="74" t="s">
        <v>9609</v>
      </c>
      <c r="N1663" s="74" t="s">
        <v>7381</v>
      </c>
      <c r="O1663" s="74" t="s">
        <v>7382</v>
      </c>
      <c r="P1663" s="74" t="s">
        <v>8791</v>
      </c>
      <c r="Q1663" s="74" t="s">
        <v>8699</v>
      </c>
      <c r="R1663" s="74" t="s">
        <v>10569</v>
      </c>
    </row>
    <row r="1664" spans="1:18" s="55" customFormat="1" ht="14.5" x14ac:dyDescent="0.35">
      <c r="A1664" s="74" t="s">
        <v>5452</v>
      </c>
      <c r="B1664" s="74" t="s">
        <v>2</v>
      </c>
      <c r="C1664" s="74">
        <v>4196</v>
      </c>
      <c r="D1664" s="76" t="s">
        <v>1861</v>
      </c>
      <c r="E1664" s="74" t="s">
        <v>2818</v>
      </c>
      <c r="F1664" s="74">
        <v>81127</v>
      </c>
      <c r="G1664" s="77" t="s">
        <v>1862</v>
      </c>
      <c r="H1664" s="74" t="s">
        <v>2822</v>
      </c>
      <c r="I1664" s="75">
        <v>0.77941176470588169</v>
      </c>
      <c r="J1664" s="74"/>
      <c r="K1664" s="74"/>
      <c r="L1664" s="74"/>
      <c r="M1664" s="74"/>
      <c r="N1664" s="74"/>
      <c r="O1664" s="74"/>
      <c r="P1664" s="74"/>
      <c r="Q1664" s="74"/>
      <c r="R1664" s="74"/>
    </row>
    <row r="1665" spans="1:18" s="55" customFormat="1" ht="14.5" x14ac:dyDescent="0.35">
      <c r="A1665" s="74" t="s">
        <v>5479</v>
      </c>
      <c r="B1665" s="74" t="s">
        <v>2</v>
      </c>
      <c r="C1665" s="74">
        <v>4197</v>
      </c>
      <c r="D1665" s="76" t="s">
        <v>1889</v>
      </c>
      <c r="E1665" s="74" t="s">
        <v>7630</v>
      </c>
      <c r="F1665" s="74">
        <v>78916</v>
      </c>
      <c r="G1665" s="77" t="s">
        <v>1894</v>
      </c>
      <c r="H1665" s="74" t="s">
        <v>4957</v>
      </c>
      <c r="I1665" s="75">
        <v>0</v>
      </c>
      <c r="J1665" s="74" t="s">
        <v>1894</v>
      </c>
      <c r="K1665" s="74" t="s">
        <v>9957</v>
      </c>
      <c r="L1665" s="74" t="s">
        <v>1549</v>
      </c>
      <c r="M1665" s="74" t="s">
        <v>9352</v>
      </c>
      <c r="N1665" s="74" t="s">
        <v>1327</v>
      </c>
      <c r="O1665" s="74" t="s">
        <v>1327</v>
      </c>
      <c r="P1665" s="74" t="s">
        <v>8814</v>
      </c>
      <c r="Q1665" s="74" t="s">
        <v>8699</v>
      </c>
      <c r="R1665" s="74" t="s">
        <v>10640</v>
      </c>
    </row>
    <row r="1666" spans="1:18" s="55" customFormat="1" ht="14.5" x14ac:dyDescent="0.35">
      <c r="A1666" s="74" t="s">
        <v>5485</v>
      </c>
      <c r="B1666" s="74" t="s">
        <v>2</v>
      </c>
      <c r="C1666" s="74">
        <v>8578</v>
      </c>
      <c r="D1666" s="76" t="s">
        <v>1906</v>
      </c>
      <c r="E1666" s="74" t="s">
        <v>4954</v>
      </c>
      <c r="F1666" s="74">
        <v>80411</v>
      </c>
      <c r="G1666" s="77" t="s">
        <v>1907</v>
      </c>
      <c r="H1666" s="74" t="s">
        <v>4954</v>
      </c>
      <c r="I1666" s="75">
        <v>0</v>
      </c>
      <c r="J1666" s="74"/>
      <c r="K1666" s="74"/>
      <c r="L1666" s="74"/>
      <c r="M1666" s="74"/>
      <c r="N1666" s="74"/>
      <c r="O1666" s="74"/>
      <c r="P1666" s="74"/>
      <c r="Q1666" s="74"/>
      <c r="R1666" s="74"/>
    </row>
    <row r="1667" spans="1:18" s="55" customFormat="1" ht="14.5" x14ac:dyDescent="0.35">
      <c r="A1667" s="74" t="s">
        <v>5480</v>
      </c>
      <c r="B1667" s="74" t="s">
        <v>2</v>
      </c>
      <c r="C1667" s="74">
        <v>4197</v>
      </c>
      <c r="D1667" s="76" t="s">
        <v>1889</v>
      </c>
      <c r="E1667" s="74" t="s">
        <v>7630</v>
      </c>
      <c r="F1667" s="74">
        <v>4838</v>
      </c>
      <c r="G1667" s="77" t="s">
        <v>1895</v>
      </c>
      <c r="H1667" s="74" t="s">
        <v>4958</v>
      </c>
      <c r="I1667" s="75">
        <v>0</v>
      </c>
      <c r="J1667" s="74" t="s">
        <v>1895</v>
      </c>
      <c r="K1667" s="74" t="s">
        <v>1551</v>
      </c>
      <c r="L1667" s="74" t="s">
        <v>1549</v>
      </c>
      <c r="M1667" s="74" t="s">
        <v>9352</v>
      </c>
      <c r="N1667" s="74" t="s">
        <v>1327</v>
      </c>
      <c r="O1667" s="74" t="s">
        <v>1327</v>
      </c>
      <c r="P1667" s="74" t="s">
        <v>8814</v>
      </c>
      <c r="Q1667" s="74" t="s">
        <v>8699</v>
      </c>
      <c r="R1667" s="74" t="s">
        <v>10640</v>
      </c>
    </row>
    <row r="1668" spans="1:18" s="55" customFormat="1" ht="14.5" x14ac:dyDescent="0.35">
      <c r="A1668" s="74" t="s">
        <v>5478</v>
      </c>
      <c r="B1668" s="74" t="s">
        <v>2</v>
      </c>
      <c r="C1668" s="74">
        <v>4197</v>
      </c>
      <c r="D1668" s="76" t="s">
        <v>1889</v>
      </c>
      <c r="E1668" s="74" t="s">
        <v>7630</v>
      </c>
      <c r="F1668" s="74">
        <v>4837</v>
      </c>
      <c r="G1668" s="77" t="s">
        <v>1893</v>
      </c>
      <c r="H1668" s="74" t="s">
        <v>4959</v>
      </c>
      <c r="I1668" s="75">
        <v>0</v>
      </c>
      <c r="J1668" s="74" t="s">
        <v>1893</v>
      </c>
      <c r="K1668" s="74" t="s">
        <v>1550</v>
      </c>
      <c r="L1668" s="74" t="s">
        <v>1549</v>
      </c>
      <c r="M1668" s="74" t="s">
        <v>9352</v>
      </c>
      <c r="N1668" s="74" t="s">
        <v>1327</v>
      </c>
      <c r="O1668" s="74" t="s">
        <v>1327</v>
      </c>
      <c r="P1668" s="74" t="s">
        <v>8814</v>
      </c>
      <c r="Q1668" s="74" t="s">
        <v>8699</v>
      </c>
      <c r="R1668" s="74" t="s">
        <v>10640</v>
      </c>
    </row>
    <row r="1669" spans="1:18" s="55" customFormat="1" ht="14.5" x14ac:dyDescent="0.35">
      <c r="A1669" s="74" t="s">
        <v>5475</v>
      </c>
      <c r="B1669" s="74" t="s">
        <v>2</v>
      </c>
      <c r="C1669" s="74">
        <v>4197</v>
      </c>
      <c r="D1669" s="76" t="s">
        <v>1889</v>
      </c>
      <c r="E1669" s="74" t="s">
        <v>7630</v>
      </c>
      <c r="F1669" s="74">
        <v>4833</v>
      </c>
      <c r="G1669" s="77" t="s">
        <v>1890</v>
      </c>
      <c r="H1669" s="74" t="s">
        <v>4960</v>
      </c>
      <c r="I1669" s="75">
        <v>0</v>
      </c>
      <c r="J1669" s="74" t="s">
        <v>1890</v>
      </c>
      <c r="K1669" s="74" t="s">
        <v>10394</v>
      </c>
      <c r="L1669" s="74" t="s">
        <v>1549</v>
      </c>
      <c r="M1669" s="74" t="s">
        <v>9352</v>
      </c>
      <c r="N1669" s="74" t="s">
        <v>1327</v>
      </c>
      <c r="O1669" s="74" t="s">
        <v>1327</v>
      </c>
      <c r="P1669" s="74" t="s">
        <v>8814</v>
      </c>
      <c r="Q1669" s="74" t="s">
        <v>8699</v>
      </c>
      <c r="R1669" s="74" t="s">
        <v>10640</v>
      </c>
    </row>
    <row r="1670" spans="1:18" s="55" customFormat="1" ht="14.5" x14ac:dyDescent="0.35">
      <c r="A1670" s="74" t="s">
        <v>8695</v>
      </c>
      <c r="B1670" s="74" t="s">
        <v>8</v>
      </c>
      <c r="C1670" s="74">
        <v>79073</v>
      </c>
      <c r="D1670" s="76" t="s">
        <v>8450</v>
      </c>
      <c r="E1670" s="74" t="s">
        <v>8449</v>
      </c>
      <c r="F1670" s="74">
        <v>79103</v>
      </c>
      <c r="G1670" s="77" t="s">
        <v>8452</v>
      </c>
      <c r="H1670" s="74" t="s">
        <v>8451</v>
      </c>
      <c r="I1670" s="75">
        <v>0.20702634880803</v>
      </c>
      <c r="J1670" s="74"/>
      <c r="K1670" s="74"/>
      <c r="L1670" s="74"/>
      <c r="M1670" s="74"/>
      <c r="N1670" s="74"/>
      <c r="O1670" s="74"/>
      <c r="P1670" s="74"/>
      <c r="Q1670" s="74"/>
      <c r="R1670" s="74"/>
    </row>
    <row r="1671" spans="1:18" s="55" customFormat="1" ht="14.5" x14ac:dyDescent="0.35">
      <c r="A1671" s="74" t="s">
        <v>6546</v>
      </c>
      <c r="B1671" s="74" t="s">
        <v>8</v>
      </c>
      <c r="C1671" s="74">
        <v>79979</v>
      </c>
      <c r="D1671" s="76" t="s">
        <v>188</v>
      </c>
      <c r="E1671" s="74" t="s">
        <v>7579</v>
      </c>
      <c r="F1671" s="74">
        <v>79980</v>
      </c>
      <c r="G1671" s="77" t="s">
        <v>186</v>
      </c>
      <c r="H1671" s="74" t="s">
        <v>5286</v>
      </c>
      <c r="I1671" s="75">
        <v>0.74809160305343481</v>
      </c>
      <c r="J1671" s="74"/>
      <c r="K1671" s="74"/>
      <c r="L1671" s="74"/>
      <c r="M1671" s="74"/>
      <c r="N1671" s="74"/>
      <c r="O1671" s="74"/>
      <c r="P1671" s="74"/>
      <c r="Q1671" s="74"/>
      <c r="R1671" s="74"/>
    </row>
    <row r="1672" spans="1:18" s="55" customFormat="1" ht="14.5" x14ac:dyDescent="0.35">
      <c r="A1672" s="74" t="s">
        <v>6547</v>
      </c>
      <c r="B1672" s="74" t="s">
        <v>8</v>
      </c>
      <c r="C1672" s="74">
        <v>79979</v>
      </c>
      <c r="D1672" s="76" t="s">
        <v>188</v>
      </c>
      <c r="E1672" s="74" t="s">
        <v>7579</v>
      </c>
      <c r="F1672" s="74">
        <v>84297</v>
      </c>
      <c r="G1672" s="77" t="s">
        <v>187</v>
      </c>
      <c r="H1672" s="74" t="s">
        <v>5287</v>
      </c>
      <c r="I1672" s="75">
        <v>0.78604651162790673</v>
      </c>
      <c r="J1672" s="74"/>
      <c r="K1672" s="74"/>
      <c r="L1672" s="74"/>
      <c r="M1672" s="74"/>
      <c r="N1672" s="74"/>
      <c r="O1672" s="74"/>
      <c r="P1672" s="74"/>
      <c r="Q1672" s="74"/>
      <c r="R1672" s="74"/>
    </row>
    <row r="1673" spans="1:18" s="55" customFormat="1" ht="14.5" x14ac:dyDescent="0.35">
      <c r="A1673" s="74" t="s">
        <v>6434</v>
      </c>
      <c r="B1673" s="74" t="s">
        <v>8</v>
      </c>
      <c r="C1673" s="74">
        <v>4403</v>
      </c>
      <c r="D1673" s="76" t="s">
        <v>2562</v>
      </c>
      <c r="E1673" s="74" t="s">
        <v>4962</v>
      </c>
      <c r="F1673" s="74">
        <v>5764</v>
      </c>
      <c r="G1673" s="77" t="s">
        <v>2643</v>
      </c>
      <c r="H1673" s="74" t="s">
        <v>3232</v>
      </c>
      <c r="I1673" s="75">
        <v>0.55864873318736286</v>
      </c>
      <c r="J1673" s="74"/>
      <c r="K1673" s="74"/>
      <c r="L1673" s="74"/>
      <c r="M1673" s="74"/>
      <c r="N1673" s="74"/>
      <c r="O1673" s="74"/>
      <c r="P1673" s="74"/>
      <c r="Q1673" s="74"/>
      <c r="R1673" s="74"/>
    </row>
    <row r="1674" spans="1:18" s="55" customFormat="1" ht="14.5" x14ac:dyDescent="0.35">
      <c r="A1674" s="74" t="s">
        <v>6409</v>
      </c>
      <c r="B1674" s="74" t="s">
        <v>8</v>
      </c>
      <c r="C1674" s="74">
        <v>4403</v>
      </c>
      <c r="D1674" s="76" t="s">
        <v>2562</v>
      </c>
      <c r="E1674" s="74" t="s">
        <v>4962</v>
      </c>
      <c r="F1674" s="74">
        <v>5725</v>
      </c>
      <c r="G1674" s="77" t="s">
        <v>2612</v>
      </c>
      <c r="H1674" s="74" t="s">
        <v>3233</v>
      </c>
      <c r="I1674" s="75">
        <v>0.82885085574572093</v>
      </c>
      <c r="J1674" s="74"/>
      <c r="K1674" s="74"/>
      <c r="L1674" s="74"/>
      <c r="M1674" s="74"/>
      <c r="N1674" s="74"/>
      <c r="O1674" s="74"/>
      <c r="P1674" s="74"/>
      <c r="Q1674" s="74"/>
      <c r="R1674" s="74"/>
    </row>
    <row r="1675" spans="1:18" s="55" customFormat="1" ht="14.5" x14ac:dyDescent="0.35">
      <c r="A1675" s="74" t="s">
        <v>5916</v>
      </c>
      <c r="B1675" s="74" t="s">
        <v>6</v>
      </c>
      <c r="C1675" s="74">
        <v>4260</v>
      </c>
      <c r="D1675" s="76" t="s">
        <v>3993</v>
      </c>
      <c r="E1675" s="74" t="s">
        <v>5031</v>
      </c>
      <c r="F1675" s="74">
        <v>5273</v>
      </c>
      <c r="G1675" s="77" t="s">
        <v>4019</v>
      </c>
      <c r="H1675" s="74" t="s">
        <v>4608</v>
      </c>
      <c r="I1675" s="75">
        <v>0</v>
      </c>
      <c r="J1675" s="74" t="s">
        <v>4019</v>
      </c>
      <c r="K1675" s="74" t="s">
        <v>981</v>
      </c>
      <c r="L1675" s="74" t="s">
        <v>982</v>
      </c>
      <c r="M1675" s="74" t="s">
        <v>10395</v>
      </c>
      <c r="N1675" s="74" t="s">
        <v>7384</v>
      </c>
      <c r="O1675" s="74" t="s">
        <v>7385</v>
      </c>
      <c r="P1675" s="74" t="s">
        <v>8751</v>
      </c>
      <c r="Q1675" s="74" t="s">
        <v>8699</v>
      </c>
      <c r="R1675" s="74" t="s">
        <v>11098</v>
      </c>
    </row>
    <row r="1676" spans="1:18" s="55" customFormat="1" ht="14.5" x14ac:dyDescent="0.35">
      <c r="A1676" s="74" t="s">
        <v>6158</v>
      </c>
      <c r="B1676" s="74" t="s">
        <v>6</v>
      </c>
      <c r="C1676" s="74">
        <v>80214</v>
      </c>
      <c r="D1676" s="76" t="s">
        <v>2353</v>
      </c>
      <c r="E1676" s="74" t="s">
        <v>5008</v>
      </c>
      <c r="F1676" s="74">
        <v>80215</v>
      </c>
      <c r="G1676" s="77" t="s">
        <v>2354</v>
      </c>
      <c r="H1676" s="74" t="s">
        <v>5009</v>
      </c>
      <c r="I1676" s="75">
        <v>1</v>
      </c>
      <c r="J1676" s="74"/>
      <c r="K1676" s="74"/>
      <c r="L1676" s="74"/>
      <c r="M1676" s="74"/>
      <c r="N1676" s="74"/>
      <c r="O1676" s="74"/>
      <c r="P1676" s="74"/>
      <c r="Q1676" s="74"/>
      <c r="R1676" s="74"/>
    </row>
    <row r="1677" spans="1:18" s="55" customFormat="1" ht="14.5" x14ac:dyDescent="0.35">
      <c r="A1677" s="74" t="s">
        <v>6159</v>
      </c>
      <c r="B1677" s="74" t="s">
        <v>6</v>
      </c>
      <c r="C1677" s="74">
        <v>80214</v>
      </c>
      <c r="D1677" s="76" t="s">
        <v>2353</v>
      </c>
      <c r="E1677" s="74" t="s">
        <v>5008</v>
      </c>
      <c r="F1677" s="74">
        <v>80216</v>
      </c>
      <c r="G1677" s="77" t="s">
        <v>2355</v>
      </c>
      <c r="H1677" s="74" t="s">
        <v>5010</v>
      </c>
      <c r="I1677" s="75">
        <v>1</v>
      </c>
      <c r="J1677" s="74"/>
      <c r="K1677" s="74"/>
      <c r="L1677" s="74"/>
      <c r="M1677" s="74"/>
      <c r="N1677" s="74"/>
      <c r="O1677" s="74"/>
      <c r="P1677" s="74"/>
      <c r="Q1677" s="74"/>
      <c r="R1677" s="74"/>
    </row>
    <row r="1678" spans="1:18" s="55" customFormat="1" ht="14.5" x14ac:dyDescent="0.35">
      <c r="A1678" s="74" t="s">
        <v>8229</v>
      </c>
      <c r="B1678" s="74" t="s">
        <v>6</v>
      </c>
      <c r="C1678" s="74">
        <v>80214</v>
      </c>
      <c r="D1678" s="76" t="s">
        <v>2353</v>
      </c>
      <c r="E1678" s="74" t="s">
        <v>5008</v>
      </c>
      <c r="F1678" s="74">
        <v>80217</v>
      </c>
      <c r="G1678" s="77" t="s">
        <v>8230</v>
      </c>
      <c r="H1678" s="74" t="s">
        <v>8231</v>
      </c>
      <c r="I1678" s="75">
        <v>1</v>
      </c>
      <c r="J1678" s="74"/>
      <c r="K1678" s="74"/>
      <c r="L1678" s="74"/>
      <c r="M1678" s="74"/>
      <c r="N1678" s="74"/>
      <c r="O1678" s="74"/>
      <c r="P1678" s="74"/>
      <c r="Q1678" s="74"/>
      <c r="R1678" s="74"/>
    </row>
    <row r="1679" spans="1:18" s="55" customFormat="1" ht="14.5" x14ac:dyDescent="0.35">
      <c r="A1679" s="74" t="s">
        <v>6012</v>
      </c>
      <c r="B1679" s="74" t="s">
        <v>6</v>
      </c>
      <c r="C1679" s="74">
        <v>4273</v>
      </c>
      <c r="D1679" s="76" t="s">
        <v>2163</v>
      </c>
      <c r="E1679" s="74" t="s">
        <v>4793</v>
      </c>
      <c r="F1679" s="74">
        <v>87521</v>
      </c>
      <c r="G1679" s="77" t="s">
        <v>2170</v>
      </c>
      <c r="H1679" s="74" t="s">
        <v>4798</v>
      </c>
      <c r="I1679" s="75">
        <v>0.73268698060941695</v>
      </c>
      <c r="J1679" s="74" t="s">
        <v>2170</v>
      </c>
      <c r="K1679" s="74" t="s">
        <v>483</v>
      </c>
      <c r="L1679" s="74" t="s">
        <v>6948</v>
      </c>
      <c r="M1679" s="74" t="s">
        <v>10396</v>
      </c>
      <c r="N1679" s="74" t="s">
        <v>6949</v>
      </c>
      <c r="O1679" s="74" t="s">
        <v>1327</v>
      </c>
      <c r="P1679" s="74" t="s">
        <v>8751</v>
      </c>
      <c r="Q1679" s="74" t="s">
        <v>8699</v>
      </c>
      <c r="R1679" s="74" t="s">
        <v>11200</v>
      </c>
    </row>
    <row r="1680" spans="1:18" s="55" customFormat="1" ht="14.5" x14ac:dyDescent="0.35">
      <c r="A1680" s="74" t="s">
        <v>6445</v>
      </c>
      <c r="B1680" s="74" t="s">
        <v>8</v>
      </c>
      <c r="C1680" s="74">
        <v>4404</v>
      </c>
      <c r="D1680" s="76" t="s">
        <v>2646</v>
      </c>
      <c r="E1680" s="74" t="s">
        <v>3151</v>
      </c>
      <c r="F1680" s="74">
        <v>79445</v>
      </c>
      <c r="G1680" s="77" t="s">
        <v>2656</v>
      </c>
      <c r="H1680" s="74" t="s">
        <v>3494</v>
      </c>
      <c r="I1680" s="75">
        <v>0.3114754098360647</v>
      </c>
      <c r="J1680" s="74"/>
      <c r="K1680" s="74"/>
      <c r="L1680" s="74"/>
      <c r="M1680" s="74"/>
      <c r="N1680" s="74"/>
      <c r="O1680" s="74"/>
      <c r="P1680" s="74"/>
      <c r="Q1680" s="74"/>
      <c r="R1680" s="74"/>
    </row>
    <row r="1681" spans="1:18" s="55" customFormat="1" ht="14.5" x14ac:dyDescent="0.35">
      <c r="A1681" s="74" t="s">
        <v>6019</v>
      </c>
      <c r="B1681" s="74" t="s">
        <v>6</v>
      </c>
      <c r="C1681" s="74">
        <v>4277</v>
      </c>
      <c r="D1681" s="76" t="s">
        <v>2182</v>
      </c>
      <c r="E1681" s="74" t="s">
        <v>5011</v>
      </c>
      <c r="F1681" s="74">
        <v>5359</v>
      </c>
      <c r="G1681" s="77" t="s">
        <v>2183</v>
      </c>
      <c r="H1681" s="74" t="s">
        <v>1721</v>
      </c>
      <c r="I1681" s="75">
        <v>0.81873111782477204</v>
      </c>
      <c r="J1681" s="74" t="s">
        <v>2183</v>
      </c>
      <c r="K1681" s="74" t="s">
        <v>502</v>
      </c>
      <c r="L1681" s="74" t="s">
        <v>10397</v>
      </c>
      <c r="M1681" s="74" t="s">
        <v>10398</v>
      </c>
      <c r="N1681" s="74" t="s">
        <v>1327</v>
      </c>
      <c r="O1681" s="74" t="s">
        <v>1327</v>
      </c>
      <c r="P1681" s="74" t="s">
        <v>8767</v>
      </c>
      <c r="Q1681" s="74" t="s">
        <v>8699</v>
      </c>
      <c r="R1681" s="74" t="s">
        <v>11211</v>
      </c>
    </row>
    <row r="1682" spans="1:18" s="55" customFormat="1" ht="14.5" x14ac:dyDescent="0.35">
      <c r="A1682" s="74" t="s">
        <v>8232</v>
      </c>
      <c r="B1682" s="74" t="s">
        <v>6</v>
      </c>
      <c r="C1682" s="74">
        <v>90039</v>
      </c>
      <c r="D1682" s="76" t="s">
        <v>2369</v>
      </c>
      <c r="E1682" s="74" t="s">
        <v>7452</v>
      </c>
      <c r="F1682" s="74">
        <v>90544</v>
      </c>
      <c r="G1682" s="77" t="s">
        <v>8233</v>
      </c>
      <c r="H1682" s="74" t="s">
        <v>8234</v>
      </c>
      <c r="I1682" s="75">
        <v>1</v>
      </c>
      <c r="J1682" s="74"/>
      <c r="K1682" s="74"/>
      <c r="L1682" s="74"/>
      <c r="M1682" s="74"/>
      <c r="N1682" s="74"/>
      <c r="O1682" s="74"/>
      <c r="P1682" s="74"/>
      <c r="Q1682" s="74"/>
      <c r="R1682" s="74"/>
    </row>
    <row r="1683" spans="1:18" s="55" customFormat="1" ht="14.5" x14ac:dyDescent="0.35">
      <c r="A1683" s="74" t="s">
        <v>6424</v>
      </c>
      <c r="B1683" s="74" t="s">
        <v>8</v>
      </c>
      <c r="C1683" s="74">
        <v>4403</v>
      </c>
      <c r="D1683" s="76" t="s">
        <v>2562</v>
      </c>
      <c r="E1683" s="74" t="s">
        <v>4962</v>
      </c>
      <c r="F1683" s="74">
        <v>5749</v>
      </c>
      <c r="G1683" s="77" t="s">
        <v>2630</v>
      </c>
      <c r="H1683" s="74" t="s">
        <v>3234</v>
      </c>
      <c r="I1683" s="75">
        <v>0.85370741482965906</v>
      </c>
      <c r="J1683" s="74"/>
      <c r="K1683" s="74"/>
      <c r="L1683" s="74"/>
      <c r="M1683" s="74"/>
      <c r="N1683" s="74"/>
      <c r="O1683" s="74"/>
      <c r="P1683" s="74"/>
      <c r="Q1683" s="74"/>
      <c r="R1683" s="74"/>
    </row>
    <row r="1684" spans="1:18" s="55" customFormat="1" ht="14.5" x14ac:dyDescent="0.35">
      <c r="A1684" s="74" t="s">
        <v>6034</v>
      </c>
      <c r="B1684" s="74" t="s">
        <v>6</v>
      </c>
      <c r="C1684" s="74">
        <v>4279</v>
      </c>
      <c r="D1684" s="76" t="s">
        <v>2193</v>
      </c>
      <c r="E1684" s="74" t="s">
        <v>3454</v>
      </c>
      <c r="F1684" s="74">
        <v>5373</v>
      </c>
      <c r="G1684" s="77" t="s">
        <v>2201</v>
      </c>
      <c r="H1684" s="74" t="s">
        <v>5049</v>
      </c>
      <c r="I1684" s="75">
        <v>0.84521384928716858</v>
      </c>
      <c r="J1684" s="74" t="s">
        <v>2201</v>
      </c>
      <c r="K1684" s="74" t="s">
        <v>1381</v>
      </c>
      <c r="L1684" s="74" t="s">
        <v>10399</v>
      </c>
      <c r="M1684" s="74" t="s">
        <v>10400</v>
      </c>
      <c r="N1684" s="74" t="s">
        <v>7386</v>
      </c>
      <c r="O1684" s="74" t="s">
        <v>7387</v>
      </c>
      <c r="P1684" s="74" t="s">
        <v>8751</v>
      </c>
      <c r="Q1684" s="74" t="s">
        <v>8699</v>
      </c>
      <c r="R1684" s="74" t="s">
        <v>11224</v>
      </c>
    </row>
    <row r="1685" spans="1:18" s="55" customFormat="1" ht="14.5" x14ac:dyDescent="0.35">
      <c r="A1685" s="74" t="s">
        <v>8696</v>
      </c>
      <c r="B1685" s="74" t="s">
        <v>8</v>
      </c>
      <c r="C1685" s="74">
        <v>4413</v>
      </c>
      <c r="D1685" s="76" t="s">
        <v>2727</v>
      </c>
      <c r="E1685" s="74" t="s">
        <v>5014</v>
      </c>
      <c r="F1685" s="74">
        <v>10855</v>
      </c>
      <c r="G1685" s="77" t="s">
        <v>8462</v>
      </c>
      <c r="H1685" s="74" t="s">
        <v>1722</v>
      </c>
      <c r="I1685" s="75">
        <v>0.18852459016393408</v>
      </c>
      <c r="J1685" s="74"/>
      <c r="K1685" s="74"/>
      <c r="L1685" s="74"/>
      <c r="M1685" s="74"/>
      <c r="N1685" s="74"/>
      <c r="O1685" s="74"/>
      <c r="P1685" s="74"/>
      <c r="Q1685" s="74"/>
      <c r="R1685" s="74"/>
    </row>
    <row r="1686" spans="1:18" s="55" customFormat="1" ht="14.5" x14ac:dyDescent="0.35">
      <c r="A1686" s="74" t="s">
        <v>5654</v>
      </c>
      <c r="B1686" s="74" t="s">
        <v>6</v>
      </c>
      <c r="C1686" s="74">
        <v>4239</v>
      </c>
      <c r="D1686" s="76" t="s">
        <v>3702</v>
      </c>
      <c r="E1686" s="74" t="s">
        <v>4704</v>
      </c>
      <c r="F1686" s="74">
        <v>5031</v>
      </c>
      <c r="G1686" s="77" t="s">
        <v>3717</v>
      </c>
      <c r="H1686" s="74" t="s">
        <v>4741</v>
      </c>
      <c r="I1686" s="75">
        <v>0.25675675675675652</v>
      </c>
      <c r="J1686" s="74" t="s">
        <v>3717</v>
      </c>
      <c r="K1686" s="74" t="s">
        <v>720</v>
      </c>
      <c r="L1686" s="74" t="s">
        <v>10401</v>
      </c>
      <c r="M1686" s="74" t="s">
        <v>10402</v>
      </c>
      <c r="N1686" s="74" t="s">
        <v>7388</v>
      </c>
      <c r="O1686" s="74" t="s">
        <v>7389</v>
      </c>
      <c r="P1686" s="74" t="s">
        <v>8722</v>
      </c>
      <c r="Q1686" s="74" t="s">
        <v>8699</v>
      </c>
      <c r="R1686" s="74" t="s">
        <v>10800</v>
      </c>
    </row>
    <row r="1687" spans="1:18" s="55" customFormat="1" ht="14.5" x14ac:dyDescent="0.35">
      <c r="A1687" s="74" t="s">
        <v>6426</v>
      </c>
      <c r="B1687" s="74" t="s">
        <v>8</v>
      </c>
      <c r="C1687" s="74">
        <v>4403</v>
      </c>
      <c r="D1687" s="76" t="s">
        <v>2562</v>
      </c>
      <c r="E1687" s="74" t="s">
        <v>4962</v>
      </c>
      <c r="F1687" s="74">
        <v>5751</v>
      </c>
      <c r="G1687" s="77" t="s">
        <v>2632</v>
      </c>
      <c r="H1687" s="74" t="s">
        <v>3235</v>
      </c>
      <c r="I1687" s="75">
        <v>0.7983367983367976</v>
      </c>
      <c r="J1687" s="74"/>
      <c r="K1687" s="74"/>
      <c r="L1687" s="74"/>
      <c r="M1687" s="74"/>
      <c r="N1687" s="74"/>
      <c r="O1687" s="74"/>
      <c r="P1687" s="74"/>
      <c r="Q1687" s="74"/>
      <c r="R1687" s="74"/>
    </row>
    <row r="1688" spans="1:18" s="55" customFormat="1" ht="14.5" x14ac:dyDescent="0.35">
      <c r="A1688" s="74" t="s">
        <v>6704</v>
      </c>
      <c r="B1688" s="74" t="s">
        <v>12</v>
      </c>
      <c r="C1688" s="74">
        <v>4500</v>
      </c>
      <c r="D1688" s="76" t="s">
        <v>1248</v>
      </c>
      <c r="E1688" s="74" t="s">
        <v>4141</v>
      </c>
      <c r="F1688" s="74">
        <v>87330</v>
      </c>
      <c r="G1688" s="77" t="s">
        <v>1253</v>
      </c>
      <c r="H1688" s="74" t="s">
        <v>4146</v>
      </c>
      <c r="I1688" s="75">
        <v>0.90066225165562896</v>
      </c>
      <c r="J1688" s="74"/>
      <c r="K1688" s="74"/>
      <c r="L1688" s="74"/>
      <c r="M1688" s="74"/>
      <c r="N1688" s="74"/>
      <c r="O1688" s="74"/>
      <c r="P1688" s="74"/>
      <c r="Q1688" s="74"/>
      <c r="R1688" s="74"/>
    </row>
    <row r="1689" spans="1:18" s="55" customFormat="1" ht="14.5" x14ac:dyDescent="0.35">
      <c r="A1689" s="74" t="s">
        <v>5381</v>
      </c>
      <c r="B1689" s="74" t="s">
        <v>0</v>
      </c>
      <c r="C1689" s="74">
        <v>4156</v>
      </c>
      <c r="D1689" s="76" t="s">
        <v>1741</v>
      </c>
      <c r="E1689" s="74" t="s">
        <v>5132</v>
      </c>
      <c r="F1689" s="74">
        <v>4724</v>
      </c>
      <c r="G1689" s="77" t="s">
        <v>1744</v>
      </c>
      <c r="H1689" s="74" t="s">
        <v>5135</v>
      </c>
      <c r="I1689" s="75">
        <v>0</v>
      </c>
      <c r="J1689" s="74" t="s">
        <v>1744</v>
      </c>
      <c r="K1689" s="74" t="s">
        <v>1345</v>
      </c>
      <c r="L1689" s="74" t="s">
        <v>1344</v>
      </c>
      <c r="M1689" s="74" t="s">
        <v>10183</v>
      </c>
      <c r="N1689" s="74" t="s">
        <v>1346</v>
      </c>
      <c r="O1689" s="74" t="s">
        <v>1347</v>
      </c>
      <c r="P1689" s="74" t="s">
        <v>8757</v>
      </c>
      <c r="Q1689" s="74" t="s">
        <v>8699</v>
      </c>
      <c r="R1689" s="74" t="s">
        <v>10571</v>
      </c>
    </row>
    <row r="1690" spans="1:18" s="55" customFormat="1" ht="14.5" x14ac:dyDescent="0.35">
      <c r="A1690" s="74" t="s">
        <v>6710</v>
      </c>
      <c r="B1690" s="74" t="s">
        <v>12</v>
      </c>
      <c r="C1690" s="74">
        <v>4501</v>
      </c>
      <c r="D1690" s="76" t="s">
        <v>1254</v>
      </c>
      <c r="E1690" s="74" t="s">
        <v>4936</v>
      </c>
      <c r="F1690" s="74">
        <v>6175</v>
      </c>
      <c r="G1690" s="77" t="s">
        <v>1260</v>
      </c>
      <c r="H1690" s="74" t="s">
        <v>4946</v>
      </c>
      <c r="I1690" s="75">
        <v>0.74781085814360704</v>
      </c>
      <c r="J1690" s="74"/>
      <c r="K1690" s="74"/>
      <c r="L1690" s="74"/>
      <c r="M1690" s="74"/>
      <c r="N1690" s="74"/>
      <c r="O1690" s="74"/>
      <c r="P1690" s="74"/>
      <c r="Q1690" s="74"/>
      <c r="R1690" s="74"/>
    </row>
    <row r="1691" spans="1:18" s="55" customFormat="1" ht="14.5" x14ac:dyDescent="0.35">
      <c r="A1691" s="74" t="s">
        <v>5448</v>
      </c>
      <c r="B1691" s="74" t="s">
        <v>1</v>
      </c>
      <c r="C1691" s="74">
        <v>4190</v>
      </c>
      <c r="D1691" s="76" t="s">
        <v>1849</v>
      </c>
      <c r="E1691" s="74" t="s">
        <v>5022</v>
      </c>
      <c r="F1691" s="74">
        <v>4800</v>
      </c>
      <c r="G1691" s="77" t="s">
        <v>1850</v>
      </c>
      <c r="H1691" s="74" t="s">
        <v>5023</v>
      </c>
      <c r="I1691" s="75">
        <v>0.63157894736841991</v>
      </c>
      <c r="J1691" s="74" t="s">
        <v>1850</v>
      </c>
      <c r="K1691" s="74" t="s">
        <v>3056</v>
      </c>
      <c r="L1691" s="74" t="s">
        <v>3057</v>
      </c>
      <c r="M1691" s="74" t="s">
        <v>10403</v>
      </c>
      <c r="N1691" s="74" t="s">
        <v>1327</v>
      </c>
      <c r="O1691" s="74" t="s">
        <v>1327</v>
      </c>
      <c r="P1691" s="74" t="s">
        <v>8718</v>
      </c>
      <c r="Q1691" s="74" t="s">
        <v>8699</v>
      </c>
      <c r="R1691" s="74" t="s">
        <v>10613</v>
      </c>
    </row>
    <row r="1692" spans="1:18" s="55" customFormat="1" ht="14.5" x14ac:dyDescent="0.35">
      <c r="A1692" s="74" t="s">
        <v>5442</v>
      </c>
      <c r="B1692" s="74" t="s">
        <v>1</v>
      </c>
      <c r="C1692" s="74">
        <v>4180</v>
      </c>
      <c r="D1692" s="76" t="s">
        <v>1835</v>
      </c>
      <c r="E1692" s="74" t="s">
        <v>2828</v>
      </c>
      <c r="F1692" s="74">
        <v>78914</v>
      </c>
      <c r="G1692" s="77" t="s">
        <v>1838</v>
      </c>
      <c r="H1692" s="74" t="s">
        <v>2830</v>
      </c>
      <c r="I1692" s="75">
        <v>0.42364532019704348</v>
      </c>
      <c r="J1692" s="74" t="s">
        <v>1838</v>
      </c>
      <c r="K1692" s="74" t="s">
        <v>3049</v>
      </c>
      <c r="L1692" s="74" t="s">
        <v>3048</v>
      </c>
      <c r="M1692" s="74" t="s">
        <v>9222</v>
      </c>
      <c r="N1692" s="74" t="s">
        <v>1327</v>
      </c>
      <c r="O1692" s="74" t="s">
        <v>1327</v>
      </c>
      <c r="P1692" s="74" t="s">
        <v>8728</v>
      </c>
      <c r="Q1692" s="74" t="s">
        <v>8699</v>
      </c>
      <c r="R1692" s="74" t="s">
        <v>10607</v>
      </c>
    </row>
    <row r="1693" spans="1:18" s="55" customFormat="1" ht="14.5" x14ac:dyDescent="0.35">
      <c r="A1693" s="74" t="s">
        <v>6031</v>
      </c>
      <c r="B1693" s="74" t="s">
        <v>6</v>
      </c>
      <c r="C1693" s="74">
        <v>4279</v>
      </c>
      <c r="D1693" s="76" t="s">
        <v>2193</v>
      </c>
      <c r="E1693" s="74" t="s">
        <v>3454</v>
      </c>
      <c r="F1693" s="74">
        <v>5367</v>
      </c>
      <c r="G1693" s="77" t="s">
        <v>2197</v>
      </c>
      <c r="H1693" s="74" t="s">
        <v>5050</v>
      </c>
      <c r="I1693" s="75">
        <v>0.88514548238897361</v>
      </c>
      <c r="J1693" s="74" t="s">
        <v>2197</v>
      </c>
      <c r="K1693" s="74" t="s">
        <v>1375</v>
      </c>
      <c r="L1693" s="74" t="s">
        <v>1376</v>
      </c>
      <c r="M1693" s="74" t="s">
        <v>10404</v>
      </c>
      <c r="N1693" s="74" t="s">
        <v>7390</v>
      </c>
      <c r="O1693" s="74" t="s">
        <v>7391</v>
      </c>
      <c r="P1693" s="74" t="s">
        <v>8751</v>
      </c>
      <c r="Q1693" s="74" t="s">
        <v>8699</v>
      </c>
      <c r="R1693" s="74" t="s">
        <v>11220</v>
      </c>
    </row>
    <row r="1694" spans="1:18" s="55" customFormat="1" ht="14.5" x14ac:dyDescent="0.35">
      <c r="A1694" s="74" t="s">
        <v>5795</v>
      </c>
      <c r="B1694" s="74" t="s">
        <v>6</v>
      </c>
      <c r="C1694" s="74">
        <v>4243</v>
      </c>
      <c r="D1694" s="76" t="s">
        <v>3857</v>
      </c>
      <c r="E1694" s="74" t="s">
        <v>4120</v>
      </c>
      <c r="F1694" s="74">
        <v>88417</v>
      </c>
      <c r="G1694" s="77" t="s">
        <v>3875</v>
      </c>
      <c r="H1694" s="74" t="s">
        <v>4775</v>
      </c>
      <c r="I1694" s="75">
        <v>0.46233269598470261</v>
      </c>
      <c r="J1694" s="74" t="s">
        <v>3875</v>
      </c>
      <c r="K1694" s="74" t="s">
        <v>830</v>
      </c>
      <c r="L1694" s="74" t="s">
        <v>10405</v>
      </c>
      <c r="M1694" s="74" t="s">
        <v>10406</v>
      </c>
      <c r="N1694" s="74" t="s">
        <v>831</v>
      </c>
      <c r="O1694" s="74" t="s">
        <v>832</v>
      </c>
      <c r="P1694" s="74" t="s">
        <v>8763</v>
      </c>
      <c r="Q1694" s="74" t="s">
        <v>8699</v>
      </c>
      <c r="R1694" s="74" t="s">
        <v>10960</v>
      </c>
    </row>
    <row r="1695" spans="1:18" s="55" customFormat="1" ht="14.5" x14ac:dyDescent="0.35">
      <c r="A1695" s="74" t="s">
        <v>6410</v>
      </c>
      <c r="B1695" s="74" t="s">
        <v>8</v>
      </c>
      <c r="C1695" s="74">
        <v>4403</v>
      </c>
      <c r="D1695" s="76" t="s">
        <v>2562</v>
      </c>
      <c r="E1695" s="74" t="s">
        <v>4962</v>
      </c>
      <c r="F1695" s="74">
        <v>5726</v>
      </c>
      <c r="G1695" s="77" t="s">
        <v>2613</v>
      </c>
      <c r="H1695" s="74" t="s">
        <v>3236</v>
      </c>
      <c r="I1695" s="75">
        <v>0.94674556213017713</v>
      </c>
      <c r="J1695" s="74"/>
      <c r="K1695" s="74"/>
      <c r="L1695" s="74"/>
      <c r="M1695" s="74"/>
      <c r="N1695" s="74"/>
      <c r="O1695" s="74"/>
      <c r="P1695" s="74"/>
      <c r="Q1695" s="74"/>
      <c r="R1695" s="74"/>
    </row>
    <row r="1696" spans="1:18" s="55" customFormat="1" ht="14.5" x14ac:dyDescent="0.35">
      <c r="A1696" s="74" t="s">
        <v>6200</v>
      </c>
      <c r="B1696" s="74" t="s">
        <v>6</v>
      </c>
      <c r="C1696" s="74">
        <v>79084</v>
      </c>
      <c r="D1696" s="76" t="s">
        <v>176</v>
      </c>
      <c r="E1696" s="74" t="s">
        <v>7565</v>
      </c>
      <c r="F1696" s="74">
        <v>90318</v>
      </c>
      <c r="G1696" s="77" t="s">
        <v>189</v>
      </c>
      <c r="H1696" s="74" t="s">
        <v>5274</v>
      </c>
      <c r="I1696" s="75">
        <v>0.84105960264900559</v>
      </c>
      <c r="J1696" s="74" t="s">
        <v>189</v>
      </c>
      <c r="K1696" s="74" t="s">
        <v>1637</v>
      </c>
      <c r="L1696" s="74" t="s">
        <v>1638</v>
      </c>
      <c r="M1696" s="74" t="s">
        <v>6844</v>
      </c>
      <c r="N1696" s="74" t="s">
        <v>1607</v>
      </c>
      <c r="O1696" s="74" t="s">
        <v>1639</v>
      </c>
      <c r="P1696" s="74" t="s">
        <v>8709</v>
      </c>
      <c r="Q1696" s="74" t="s">
        <v>8699</v>
      </c>
      <c r="R1696" s="74" t="s">
        <v>11374</v>
      </c>
    </row>
    <row r="1697" spans="1:18" s="55" customFormat="1" ht="14.5" x14ac:dyDescent="0.35">
      <c r="A1697" s="74" t="s">
        <v>6504</v>
      </c>
      <c r="B1697" s="74" t="s">
        <v>8</v>
      </c>
      <c r="C1697" s="74">
        <v>4410</v>
      </c>
      <c r="D1697" s="76" t="s">
        <v>2719</v>
      </c>
      <c r="E1697" s="74" t="s">
        <v>4990</v>
      </c>
      <c r="F1697" s="74">
        <v>5838</v>
      </c>
      <c r="G1697" s="77" t="s">
        <v>2725</v>
      </c>
      <c r="H1697" s="74" t="s">
        <v>4997</v>
      </c>
      <c r="I1697" s="75">
        <v>0.12790697674418539</v>
      </c>
      <c r="J1697" s="74"/>
      <c r="K1697" s="74"/>
      <c r="L1697" s="74"/>
      <c r="M1697" s="74"/>
      <c r="N1697" s="74"/>
      <c r="O1697" s="74"/>
      <c r="P1697" s="74"/>
      <c r="Q1697" s="74"/>
      <c r="R1697" s="74"/>
    </row>
    <row r="1698" spans="1:18" s="55" customFormat="1" ht="14.5" x14ac:dyDescent="0.35">
      <c r="A1698" s="74" t="s">
        <v>5395</v>
      </c>
      <c r="B1698" s="74" t="s">
        <v>0</v>
      </c>
      <c r="C1698" s="74">
        <v>4162</v>
      </c>
      <c r="D1698" s="76" t="s">
        <v>192</v>
      </c>
      <c r="E1698" s="74" t="s">
        <v>7583</v>
      </c>
      <c r="F1698" s="74">
        <v>4744</v>
      </c>
      <c r="G1698" s="77" t="s">
        <v>193</v>
      </c>
      <c r="H1698" s="74" t="s">
        <v>5275</v>
      </c>
      <c r="I1698" s="75">
        <v>0</v>
      </c>
      <c r="J1698" s="74" t="s">
        <v>193</v>
      </c>
      <c r="K1698" s="74" t="s">
        <v>3000</v>
      </c>
      <c r="L1698" s="74" t="s">
        <v>9067</v>
      </c>
      <c r="M1698" s="74" t="s">
        <v>10407</v>
      </c>
      <c r="N1698" s="74" t="s">
        <v>2998</v>
      </c>
      <c r="O1698" s="74" t="s">
        <v>2999</v>
      </c>
      <c r="P1698" s="74" t="s">
        <v>8771</v>
      </c>
      <c r="Q1698" s="74" t="s">
        <v>8699</v>
      </c>
      <c r="R1698" s="74" t="s">
        <v>10578</v>
      </c>
    </row>
    <row r="1699" spans="1:18" s="55" customFormat="1" ht="14.5" x14ac:dyDescent="0.35">
      <c r="A1699" s="74" t="s">
        <v>6065</v>
      </c>
      <c r="B1699" s="74" t="s">
        <v>6</v>
      </c>
      <c r="C1699" s="74">
        <v>4281</v>
      </c>
      <c r="D1699" s="76" t="s">
        <v>2227</v>
      </c>
      <c r="E1699" s="74" t="s">
        <v>3113</v>
      </c>
      <c r="F1699" s="74">
        <v>89586</v>
      </c>
      <c r="G1699" s="77" t="s">
        <v>2235</v>
      </c>
      <c r="H1699" s="74" t="s">
        <v>3308</v>
      </c>
      <c r="I1699" s="75">
        <v>0.20268456375838889</v>
      </c>
      <c r="J1699" s="74" t="s">
        <v>2235</v>
      </c>
      <c r="K1699" s="74" t="s">
        <v>1450</v>
      </c>
      <c r="L1699" s="74" t="s">
        <v>8239</v>
      </c>
      <c r="M1699" s="74" t="s">
        <v>8967</v>
      </c>
      <c r="N1699" s="74" t="s">
        <v>1451</v>
      </c>
      <c r="O1699" s="74" t="s">
        <v>1327</v>
      </c>
      <c r="P1699" s="74" t="s">
        <v>10561</v>
      </c>
      <c r="Q1699" s="74" t="s">
        <v>8699</v>
      </c>
      <c r="R1699" s="74" t="s">
        <v>11247</v>
      </c>
    </row>
    <row r="1700" spans="1:18" s="55" customFormat="1" ht="14.5" x14ac:dyDescent="0.35">
      <c r="A1700" s="74" t="s">
        <v>8235</v>
      </c>
      <c r="B1700" s="74" t="s">
        <v>6</v>
      </c>
      <c r="C1700" s="74">
        <v>4281</v>
      </c>
      <c r="D1700" s="76" t="s">
        <v>2227</v>
      </c>
      <c r="E1700" s="74" t="s">
        <v>3113</v>
      </c>
      <c r="F1700" s="74">
        <v>92878</v>
      </c>
      <c r="G1700" s="77" t="s">
        <v>8236</v>
      </c>
      <c r="H1700" s="74" t="s">
        <v>8237</v>
      </c>
      <c r="I1700" s="75">
        <v>0.25245901639344198</v>
      </c>
      <c r="J1700" s="74" t="s">
        <v>8236</v>
      </c>
      <c r="K1700" s="74" t="s">
        <v>8238</v>
      </c>
      <c r="L1700" s="74" t="s">
        <v>8239</v>
      </c>
      <c r="M1700" s="74" t="s">
        <v>8967</v>
      </c>
      <c r="N1700" s="74" t="s">
        <v>1327</v>
      </c>
      <c r="O1700" s="74" t="s">
        <v>1327</v>
      </c>
      <c r="P1700" s="74" t="s">
        <v>10561</v>
      </c>
      <c r="Q1700" s="74" t="s">
        <v>8699</v>
      </c>
      <c r="R1700" s="74" t="s">
        <v>11247</v>
      </c>
    </row>
    <row r="1701" spans="1:18" s="55" customFormat="1" ht="14.5" x14ac:dyDescent="0.35">
      <c r="A1701" s="74" t="s">
        <v>6136</v>
      </c>
      <c r="B1701" s="74" t="s">
        <v>6</v>
      </c>
      <c r="C1701" s="74">
        <v>4289</v>
      </c>
      <c r="D1701" s="76" t="s">
        <v>2308</v>
      </c>
      <c r="E1701" s="74" t="s">
        <v>4889</v>
      </c>
      <c r="F1701" s="74">
        <v>87903</v>
      </c>
      <c r="G1701" s="77" t="s">
        <v>2312</v>
      </c>
      <c r="H1701" s="74" t="s">
        <v>4893</v>
      </c>
      <c r="I1701" s="75">
        <v>0.23795476892821932</v>
      </c>
      <c r="J1701" s="74" t="s">
        <v>2312</v>
      </c>
      <c r="K1701" s="74" t="s">
        <v>534</v>
      </c>
      <c r="L1701" s="74" t="s">
        <v>10408</v>
      </c>
      <c r="M1701" s="74" t="s">
        <v>10409</v>
      </c>
      <c r="N1701" s="74" t="s">
        <v>7392</v>
      </c>
      <c r="O1701" s="74" t="s">
        <v>7393</v>
      </c>
      <c r="P1701" s="74" t="s">
        <v>8706</v>
      </c>
      <c r="Q1701" s="74" t="s">
        <v>8699</v>
      </c>
      <c r="R1701" s="74" t="s">
        <v>11321</v>
      </c>
    </row>
    <row r="1702" spans="1:18" s="55" customFormat="1" ht="14.5" x14ac:dyDescent="0.35">
      <c r="A1702" s="74" t="s">
        <v>6062</v>
      </c>
      <c r="B1702" s="74" t="s">
        <v>6</v>
      </c>
      <c r="C1702" s="74">
        <v>4281</v>
      </c>
      <c r="D1702" s="76" t="s">
        <v>2227</v>
      </c>
      <c r="E1702" s="74" t="s">
        <v>3113</v>
      </c>
      <c r="F1702" s="74">
        <v>85844</v>
      </c>
      <c r="G1702" s="77" t="s">
        <v>2232</v>
      </c>
      <c r="H1702" s="74" t="s">
        <v>3123</v>
      </c>
      <c r="I1702" s="75">
        <v>0.22263222632226298</v>
      </c>
      <c r="J1702" s="74" t="s">
        <v>2232</v>
      </c>
      <c r="K1702" s="74" t="s">
        <v>1447</v>
      </c>
      <c r="L1702" s="74" t="s">
        <v>8239</v>
      </c>
      <c r="M1702" s="74" t="s">
        <v>8967</v>
      </c>
      <c r="N1702" s="74" t="s">
        <v>1327</v>
      </c>
      <c r="O1702" s="74" t="s">
        <v>1327</v>
      </c>
      <c r="P1702" s="74" t="s">
        <v>10561</v>
      </c>
      <c r="Q1702" s="74" t="s">
        <v>8699</v>
      </c>
      <c r="R1702" s="74" t="s">
        <v>11247</v>
      </c>
    </row>
    <row r="1703" spans="1:18" s="55" customFormat="1" ht="14.5" x14ac:dyDescent="0.35">
      <c r="A1703" s="74" t="s">
        <v>6411</v>
      </c>
      <c r="B1703" s="74" t="s">
        <v>8</v>
      </c>
      <c r="C1703" s="74">
        <v>4403</v>
      </c>
      <c r="D1703" s="76" t="s">
        <v>2562</v>
      </c>
      <c r="E1703" s="74" t="s">
        <v>4962</v>
      </c>
      <c r="F1703" s="74">
        <v>5728</v>
      </c>
      <c r="G1703" s="77" t="s">
        <v>2614</v>
      </c>
      <c r="H1703" s="74" t="s">
        <v>5004</v>
      </c>
      <c r="I1703" s="75">
        <v>0.75848032564450407</v>
      </c>
      <c r="J1703" s="74"/>
      <c r="K1703" s="74"/>
      <c r="L1703" s="74"/>
      <c r="M1703" s="74"/>
      <c r="N1703" s="74"/>
      <c r="O1703" s="74"/>
      <c r="P1703" s="74"/>
      <c r="Q1703" s="74"/>
      <c r="R1703" s="74"/>
    </row>
    <row r="1704" spans="1:18" s="55" customFormat="1" ht="14.5" x14ac:dyDescent="0.35">
      <c r="A1704" s="74" t="s">
        <v>6528</v>
      </c>
      <c r="B1704" s="74" t="s">
        <v>8</v>
      </c>
      <c r="C1704" s="74">
        <v>7909</v>
      </c>
      <c r="D1704" s="76" t="s">
        <v>2759</v>
      </c>
      <c r="E1704" s="74" t="s">
        <v>7531</v>
      </c>
      <c r="F1704" s="74">
        <v>80448</v>
      </c>
      <c r="G1704" s="77" t="s">
        <v>2760</v>
      </c>
      <c r="H1704" s="74" t="s">
        <v>2899</v>
      </c>
      <c r="I1704" s="75">
        <v>1</v>
      </c>
      <c r="J1704" s="74"/>
      <c r="K1704" s="74"/>
      <c r="L1704" s="74"/>
      <c r="M1704" s="74"/>
      <c r="N1704" s="74"/>
      <c r="O1704" s="74"/>
      <c r="P1704" s="74"/>
      <c r="Q1704" s="74"/>
      <c r="R1704" s="74"/>
    </row>
    <row r="1705" spans="1:18" s="55" customFormat="1" ht="14.5" x14ac:dyDescent="0.35">
      <c r="A1705" s="74" t="s">
        <v>6228</v>
      </c>
      <c r="B1705" s="74" t="s">
        <v>6</v>
      </c>
      <c r="C1705" s="74">
        <v>4358</v>
      </c>
      <c r="D1705" s="76" t="s">
        <v>4242</v>
      </c>
      <c r="E1705" s="74" t="s">
        <v>7584</v>
      </c>
      <c r="F1705" s="74">
        <v>78822</v>
      </c>
      <c r="G1705" s="77" t="s">
        <v>4243</v>
      </c>
      <c r="H1705" s="74" t="s">
        <v>5030</v>
      </c>
      <c r="I1705" s="75">
        <v>0.99999999999999922</v>
      </c>
      <c r="J1705" s="74" t="s">
        <v>4243</v>
      </c>
      <c r="K1705" s="74" t="s">
        <v>776</v>
      </c>
      <c r="L1705" s="74" t="s">
        <v>10410</v>
      </c>
      <c r="M1705" s="74" t="s">
        <v>10411</v>
      </c>
      <c r="N1705" s="74" t="s">
        <v>1327</v>
      </c>
      <c r="O1705" s="74" t="s">
        <v>1327</v>
      </c>
      <c r="P1705" s="74" t="s">
        <v>8751</v>
      </c>
      <c r="Q1705" s="74" t="s">
        <v>8699</v>
      </c>
      <c r="R1705" s="74" t="s">
        <v>11406</v>
      </c>
    </row>
    <row r="1706" spans="1:18" s="55" customFormat="1" ht="14.5" x14ac:dyDescent="0.35">
      <c r="A1706" s="74" t="s">
        <v>6089</v>
      </c>
      <c r="B1706" s="74" t="s">
        <v>6</v>
      </c>
      <c r="C1706" s="74">
        <v>4283</v>
      </c>
      <c r="D1706" s="76" t="s">
        <v>2258</v>
      </c>
      <c r="E1706" s="74" t="s">
        <v>4859</v>
      </c>
      <c r="F1706" s="74">
        <v>5420</v>
      </c>
      <c r="G1706" s="77" t="s">
        <v>2261</v>
      </c>
      <c r="H1706" s="74" t="s">
        <v>4868</v>
      </c>
      <c r="I1706" s="75">
        <v>0.75791855203619796</v>
      </c>
      <c r="J1706" s="74" t="s">
        <v>2261</v>
      </c>
      <c r="K1706" s="74" t="s">
        <v>1486</v>
      </c>
      <c r="L1706" s="74" t="s">
        <v>10412</v>
      </c>
      <c r="M1706" s="74" t="s">
        <v>10413</v>
      </c>
      <c r="N1706" s="74" t="s">
        <v>1327</v>
      </c>
      <c r="O1706" s="74" t="s">
        <v>1327</v>
      </c>
      <c r="P1706" s="74" t="s">
        <v>8751</v>
      </c>
      <c r="Q1706" s="74" t="s">
        <v>8699</v>
      </c>
      <c r="R1706" s="74" t="s">
        <v>11271</v>
      </c>
    </row>
    <row r="1707" spans="1:18" s="55" customFormat="1" ht="14.5" x14ac:dyDescent="0.35">
      <c r="A1707" s="74" t="s">
        <v>6563</v>
      </c>
      <c r="B1707" s="74" t="s">
        <v>9</v>
      </c>
      <c r="C1707" s="74">
        <v>4435</v>
      </c>
      <c r="D1707" s="76" t="s">
        <v>1043</v>
      </c>
      <c r="E1707" s="74" t="s">
        <v>3163</v>
      </c>
      <c r="F1707" s="74">
        <v>6067</v>
      </c>
      <c r="G1707" s="77" t="s">
        <v>1045</v>
      </c>
      <c r="H1707" s="74" t="s">
        <v>3165</v>
      </c>
      <c r="I1707" s="75">
        <v>0.73737373737373701</v>
      </c>
      <c r="J1707" s="74"/>
      <c r="K1707" s="74"/>
      <c r="L1707" s="74"/>
      <c r="M1707" s="74"/>
      <c r="N1707" s="74"/>
      <c r="O1707" s="74"/>
      <c r="P1707" s="74"/>
      <c r="Q1707" s="74"/>
      <c r="R1707" s="74"/>
    </row>
    <row r="1708" spans="1:18" s="55" customFormat="1" ht="14.5" x14ac:dyDescent="0.35">
      <c r="A1708" s="74" t="s">
        <v>5436</v>
      </c>
      <c r="B1708" s="74" t="s">
        <v>1</v>
      </c>
      <c r="C1708" s="74">
        <v>4175</v>
      </c>
      <c r="D1708" s="76" t="s">
        <v>1825</v>
      </c>
      <c r="E1708" s="74" t="s">
        <v>2923</v>
      </c>
      <c r="F1708" s="74">
        <v>4780</v>
      </c>
      <c r="G1708" s="77" t="s">
        <v>1828</v>
      </c>
      <c r="H1708" s="74" t="s">
        <v>4103</v>
      </c>
      <c r="I1708" s="75">
        <v>0.45579567779960706</v>
      </c>
      <c r="J1708" s="74" t="s">
        <v>1828</v>
      </c>
      <c r="K1708" s="74" t="s">
        <v>3041</v>
      </c>
      <c r="L1708" s="74" t="s">
        <v>3042</v>
      </c>
      <c r="M1708" s="74" t="s">
        <v>10414</v>
      </c>
      <c r="N1708" s="74" t="s">
        <v>1327</v>
      </c>
      <c r="O1708" s="74" t="s">
        <v>1327</v>
      </c>
      <c r="P1708" s="74" t="s">
        <v>8808</v>
      </c>
      <c r="Q1708" s="74" t="s">
        <v>8699</v>
      </c>
      <c r="R1708" s="74" t="s">
        <v>10603</v>
      </c>
    </row>
    <row r="1709" spans="1:18" s="55" customFormat="1" ht="14.5" x14ac:dyDescent="0.35">
      <c r="A1709" s="74" t="s">
        <v>5808</v>
      </c>
      <c r="B1709" s="74" t="s">
        <v>6</v>
      </c>
      <c r="C1709" s="74">
        <v>4246</v>
      </c>
      <c r="D1709" s="76" t="s">
        <v>3891</v>
      </c>
      <c r="E1709" s="74" t="s">
        <v>3531</v>
      </c>
      <c r="F1709" s="74">
        <v>5143</v>
      </c>
      <c r="G1709" s="77" t="s">
        <v>3893</v>
      </c>
      <c r="H1709" s="74" t="s">
        <v>4103</v>
      </c>
      <c r="I1709" s="75">
        <v>0.81031613976705397</v>
      </c>
      <c r="J1709" s="74" t="s">
        <v>3893</v>
      </c>
      <c r="K1709" s="74" t="s">
        <v>3041</v>
      </c>
      <c r="L1709" s="74" t="s">
        <v>10415</v>
      </c>
      <c r="M1709" s="74" t="s">
        <v>10416</v>
      </c>
      <c r="N1709" s="74" t="s">
        <v>854</v>
      </c>
      <c r="O1709" s="74" t="s">
        <v>7394</v>
      </c>
      <c r="P1709" s="74" t="s">
        <v>8751</v>
      </c>
      <c r="Q1709" s="74" t="s">
        <v>8699</v>
      </c>
      <c r="R1709" s="74" t="s">
        <v>10975</v>
      </c>
    </row>
    <row r="1710" spans="1:18" s="55" customFormat="1" ht="14.5" x14ac:dyDescent="0.35">
      <c r="A1710" s="74" t="s">
        <v>6605</v>
      </c>
      <c r="B1710" s="74" t="s">
        <v>9</v>
      </c>
      <c r="C1710" s="74">
        <v>4446</v>
      </c>
      <c r="D1710" s="76" t="s">
        <v>1091</v>
      </c>
      <c r="E1710" s="74" t="s">
        <v>2966</v>
      </c>
      <c r="F1710" s="74">
        <v>89579</v>
      </c>
      <c r="G1710" s="77" t="s">
        <v>1102</v>
      </c>
      <c r="H1710" s="74" t="s">
        <v>2978</v>
      </c>
      <c r="I1710" s="75">
        <v>0.62745098039215674</v>
      </c>
      <c r="J1710" s="74"/>
      <c r="K1710" s="74"/>
      <c r="L1710" s="74"/>
      <c r="M1710" s="74"/>
      <c r="N1710" s="74"/>
      <c r="O1710" s="74"/>
      <c r="P1710" s="74"/>
      <c r="Q1710" s="74"/>
      <c r="R1710" s="74"/>
    </row>
    <row r="1711" spans="1:18" s="55" customFormat="1" ht="14.5" x14ac:dyDescent="0.35">
      <c r="A1711" s="74" t="s">
        <v>6728</v>
      </c>
      <c r="B1711" s="74" t="s">
        <v>12</v>
      </c>
      <c r="C1711" s="74">
        <v>4507</v>
      </c>
      <c r="D1711" s="76" t="s">
        <v>1282</v>
      </c>
      <c r="E1711" s="74" t="s">
        <v>4924</v>
      </c>
      <c r="F1711" s="74">
        <v>6302</v>
      </c>
      <c r="G1711" s="77" t="s">
        <v>1286</v>
      </c>
      <c r="H1711" s="74" t="s">
        <v>4929</v>
      </c>
      <c r="I1711" s="75">
        <v>0.8069306930693062</v>
      </c>
      <c r="J1711" s="74"/>
      <c r="K1711" s="74"/>
      <c r="L1711" s="74"/>
      <c r="M1711" s="74"/>
      <c r="N1711" s="74"/>
      <c r="O1711" s="74"/>
      <c r="P1711" s="74"/>
      <c r="Q1711" s="74"/>
      <c r="R1711" s="74"/>
    </row>
    <row r="1712" spans="1:18" s="55" customFormat="1" ht="14.5" x14ac:dyDescent="0.35">
      <c r="A1712" s="74" t="s">
        <v>7691</v>
      </c>
      <c r="B1712" s="74" t="s">
        <v>6</v>
      </c>
      <c r="C1712" s="74">
        <v>91948</v>
      </c>
      <c r="D1712" s="76" t="s">
        <v>6965</v>
      </c>
      <c r="E1712" s="74" t="s">
        <v>7585</v>
      </c>
      <c r="F1712" s="74">
        <v>92177</v>
      </c>
      <c r="G1712" s="77" t="s">
        <v>7437</v>
      </c>
      <c r="H1712" s="74" t="s">
        <v>7586</v>
      </c>
      <c r="I1712" s="75">
        <v>0</v>
      </c>
      <c r="J1712" s="74" t="s">
        <v>7437</v>
      </c>
      <c r="K1712" s="74" t="s">
        <v>7395</v>
      </c>
      <c r="L1712" s="74" t="s">
        <v>10362</v>
      </c>
      <c r="M1712" s="74" t="s">
        <v>10363</v>
      </c>
      <c r="N1712" s="74" t="s">
        <v>7396</v>
      </c>
      <c r="O1712" s="74" t="s">
        <v>1327</v>
      </c>
      <c r="P1712" s="74" t="s">
        <v>8751</v>
      </c>
      <c r="Q1712" s="74" t="s">
        <v>8699</v>
      </c>
      <c r="R1712" s="74" t="s">
        <v>11334</v>
      </c>
    </row>
    <row r="1713" spans="1:18" s="55" customFormat="1" ht="14.5" x14ac:dyDescent="0.35">
      <c r="A1713" s="74" t="s">
        <v>8240</v>
      </c>
      <c r="B1713" s="74" t="s">
        <v>6</v>
      </c>
      <c r="C1713" s="74">
        <v>4276</v>
      </c>
      <c r="D1713" s="76" t="s">
        <v>2175</v>
      </c>
      <c r="E1713" s="74" t="s">
        <v>4134</v>
      </c>
      <c r="F1713" s="74">
        <v>5358</v>
      </c>
      <c r="G1713" s="77" t="s">
        <v>2178</v>
      </c>
      <c r="H1713" s="74" t="s">
        <v>8241</v>
      </c>
      <c r="I1713" s="75">
        <v>0.38324022346368697</v>
      </c>
      <c r="J1713" s="74" t="s">
        <v>2178</v>
      </c>
      <c r="K1713" s="74" t="s">
        <v>7831</v>
      </c>
      <c r="L1713" s="74" t="s">
        <v>10417</v>
      </c>
      <c r="M1713" s="74" t="s">
        <v>10418</v>
      </c>
      <c r="N1713" s="74" t="s">
        <v>492</v>
      </c>
      <c r="O1713" s="74" t="s">
        <v>493</v>
      </c>
      <c r="P1713" s="74" t="s">
        <v>8734</v>
      </c>
      <c r="Q1713" s="74" t="s">
        <v>8699</v>
      </c>
      <c r="R1713" s="74" t="s">
        <v>11205</v>
      </c>
    </row>
    <row r="1714" spans="1:18" s="55" customFormat="1" ht="14.5" x14ac:dyDescent="0.35">
      <c r="A1714" s="74" t="s">
        <v>7054</v>
      </c>
      <c r="B1714" s="74" t="s">
        <v>9</v>
      </c>
      <c r="C1714" s="74">
        <v>4453</v>
      </c>
      <c r="D1714" s="76" t="s">
        <v>1119</v>
      </c>
      <c r="E1714" s="74" t="s">
        <v>2979</v>
      </c>
      <c r="F1714" s="74">
        <v>90084</v>
      </c>
      <c r="G1714" s="77" t="s">
        <v>1121</v>
      </c>
      <c r="H1714" s="74" t="s">
        <v>6759</v>
      </c>
      <c r="I1714" s="75">
        <v>0.66941241076331504</v>
      </c>
      <c r="J1714" s="74"/>
      <c r="K1714" s="74"/>
      <c r="L1714" s="74"/>
      <c r="M1714" s="74"/>
      <c r="N1714" s="74"/>
      <c r="O1714" s="74"/>
      <c r="P1714" s="74"/>
      <c r="Q1714" s="74"/>
      <c r="R1714" s="74"/>
    </row>
    <row r="1715" spans="1:18" s="55" customFormat="1" ht="14.5" x14ac:dyDescent="0.35">
      <c r="A1715" s="74" t="s">
        <v>6245</v>
      </c>
      <c r="B1715" s="74" t="s">
        <v>6</v>
      </c>
      <c r="C1715" s="74">
        <v>79871</v>
      </c>
      <c r="D1715" s="76" t="s">
        <v>4277</v>
      </c>
      <c r="E1715" s="74" t="s">
        <v>6788</v>
      </c>
      <c r="F1715" s="74">
        <v>79177</v>
      </c>
      <c r="G1715" s="77" t="s">
        <v>4278</v>
      </c>
      <c r="H1715" s="74" t="s">
        <v>3329</v>
      </c>
      <c r="I1715" s="75">
        <v>0</v>
      </c>
      <c r="J1715" s="74" t="s">
        <v>4278</v>
      </c>
      <c r="K1715" s="74" t="s">
        <v>272</v>
      </c>
      <c r="L1715" s="74" t="s">
        <v>579</v>
      </c>
      <c r="M1715" s="74" t="s">
        <v>6891</v>
      </c>
      <c r="N1715" s="74" t="s">
        <v>273</v>
      </c>
      <c r="O1715" s="74" t="s">
        <v>274</v>
      </c>
      <c r="P1715" s="74" t="s">
        <v>8738</v>
      </c>
      <c r="Q1715" s="74" t="s">
        <v>8699</v>
      </c>
      <c r="R1715" s="74" t="s">
        <v>11426</v>
      </c>
    </row>
    <row r="1716" spans="1:18" s="55" customFormat="1" ht="14.5" x14ac:dyDescent="0.35">
      <c r="A1716" s="74" t="s">
        <v>7923</v>
      </c>
      <c r="B1716" s="74" t="s">
        <v>6</v>
      </c>
      <c r="C1716" s="74">
        <v>4246</v>
      </c>
      <c r="D1716" s="76" t="s">
        <v>3891</v>
      </c>
      <c r="E1716" s="74" t="s">
        <v>3531</v>
      </c>
      <c r="F1716" s="74">
        <v>92525</v>
      </c>
      <c r="G1716" s="77" t="s">
        <v>7438</v>
      </c>
      <c r="H1716" s="74" t="s">
        <v>7781</v>
      </c>
      <c r="I1716" s="75">
        <v>0.48453608247422597</v>
      </c>
      <c r="J1716" s="74" t="s">
        <v>7438</v>
      </c>
      <c r="K1716" s="74" t="s">
        <v>7397</v>
      </c>
      <c r="L1716" s="74" t="s">
        <v>9321</v>
      </c>
      <c r="M1716" s="74" t="s">
        <v>9322</v>
      </c>
      <c r="N1716" s="74" t="s">
        <v>7398</v>
      </c>
      <c r="O1716" s="74" t="s">
        <v>7399</v>
      </c>
      <c r="P1716" s="74" t="s">
        <v>8751</v>
      </c>
      <c r="Q1716" s="74" t="s">
        <v>8699</v>
      </c>
      <c r="R1716" s="74" t="s">
        <v>10980</v>
      </c>
    </row>
    <row r="1717" spans="1:18" s="55" customFormat="1" ht="14.5" x14ac:dyDescent="0.35">
      <c r="A1717" s="74" t="s">
        <v>5731</v>
      </c>
      <c r="B1717" s="74" t="s">
        <v>6</v>
      </c>
      <c r="C1717" s="74">
        <v>4241</v>
      </c>
      <c r="D1717" s="76" t="s">
        <v>3782</v>
      </c>
      <c r="E1717" s="74" t="s">
        <v>2833</v>
      </c>
      <c r="F1717" s="74">
        <v>5100</v>
      </c>
      <c r="G1717" s="77" t="s">
        <v>3805</v>
      </c>
      <c r="H1717" s="74" t="s">
        <v>2854</v>
      </c>
      <c r="I1717" s="75">
        <v>0.74333800841514697</v>
      </c>
      <c r="J1717" s="74" t="s">
        <v>3805</v>
      </c>
      <c r="K1717" s="74" t="s">
        <v>2055</v>
      </c>
      <c r="L1717" s="74" t="s">
        <v>10419</v>
      </c>
      <c r="M1717" s="74" t="s">
        <v>10420</v>
      </c>
      <c r="N1717" s="74" t="s">
        <v>2056</v>
      </c>
      <c r="O1717" s="74" t="s">
        <v>7400</v>
      </c>
      <c r="P1717" s="74" t="s">
        <v>8751</v>
      </c>
      <c r="Q1717" s="74" t="s">
        <v>8699</v>
      </c>
      <c r="R1717" s="74" t="s">
        <v>10886</v>
      </c>
    </row>
    <row r="1718" spans="1:18" s="55" customFormat="1" ht="14.5" x14ac:dyDescent="0.35">
      <c r="A1718" s="74" t="s">
        <v>5630</v>
      </c>
      <c r="B1718" s="74" t="s">
        <v>6</v>
      </c>
      <c r="C1718" s="74">
        <v>4237</v>
      </c>
      <c r="D1718" s="76" t="s">
        <v>3660</v>
      </c>
      <c r="E1718" s="74" t="s">
        <v>4667</v>
      </c>
      <c r="F1718" s="74">
        <v>88397</v>
      </c>
      <c r="G1718" s="77" t="s">
        <v>3690</v>
      </c>
      <c r="H1718" s="74" t="s">
        <v>2957</v>
      </c>
      <c r="I1718" s="75">
        <v>7.82608695652173E-2</v>
      </c>
      <c r="J1718" s="74" t="s">
        <v>3690</v>
      </c>
      <c r="K1718" s="74" t="s">
        <v>677</v>
      </c>
      <c r="L1718" s="74" t="s">
        <v>10421</v>
      </c>
      <c r="M1718" s="74" t="s">
        <v>10422</v>
      </c>
      <c r="N1718" s="74" t="s">
        <v>678</v>
      </c>
      <c r="O1718" s="74" t="s">
        <v>679</v>
      </c>
      <c r="P1718" s="74" t="s">
        <v>8750</v>
      </c>
      <c r="Q1718" s="74" t="s">
        <v>8699</v>
      </c>
      <c r="R1718" s="74" t="s">
        <v>10774</v>
      </c>
    </row>
    <row r="1719" spans="1:18" s="55" customFormat="1" ht="14.5" x14ac:dyDescent="0.35">
      <c r="A1719" s="74" t="s">
        <v>8242</v>
      </c>
      <c r="B1719" s="74" t="s">
        <v>6</v>
      </c>
      <c r="C1719" s="74">
        <v>4236</v>
      </c>
      <c r="D1719" s="76" t="s">
        <v>3657</v>
      </c>
      <c r="E1719" s="74" t="s">
        <v>4619</v>
      </c>
      <c r="F1719" s="74">
        <v>4986</v>
      </c>
      <c r="G1719" s="77" t="s">
        <v>8243</v>
      </c>
      <c r="H1719" s="74" t="s">
        <v>7592</v>
      </c>
      <c r="I1719" s="75">
        <v>0.57421875</v>
      </c>
      <c r="J1719" s="74" t="s">
        <v>8243</v>
      </c>
      <c r="K1719" s="74" t="s">
        <v>8244</v>
      </c>
      <c r="L1719" s="74" t="s">
        <v>8245</v>
      </c>
      <c r="M1719" s="74" t="s">
        <v>6887</v>
      </c>
      <c r="N1719" s="74" t="s">
        <v>1327</v>
      </c>
      <c r="O1719" s="74" t="s">
        <v>1327</v>
      </c>
      <c r="P1719" s="74" t="s">
        <v>8774</v>
      </c>
      <c r="Q1719" s="74" t="s">
        <v>8699</v>
      </c>
      <c r="R1719" s="74" t="s">
        <v>10742</v>
      </c>
    </row>
    <row r="1720" spans="1:18" s="55" customFormat="1" ht="14.5" x14ac:dyDescent="0.35">
      <c r="A1720" s="74" t="s">
        <v>6405</v>
      </c>
      <c r="B1720" s="74" t="s">
        <v>8</v>
      </c>
      <c r="C1720" s="74">
        <v>4403</v>
      </c>
      <c r="D1720" s="76" t="s">
        <v>2562</v>
      </c>
      <c r="E1720" s="74" t="s">
        <v>4962</v>
      </c>
      <c r="F1720" s="74">
        <v>5719</v>
      </c>
      <c r="G1720" s="77" t="s">
        <v>2608</v>
      </c>
      <c r="H1720" s="74" t="s">
        <v>5005</v>
      </c>
      <c r="I1720" s="75">
        <v>0.7218543046357615</v>
      </c>
      <c r="J1720" s="74"/>
      <c r="K1720" s="74"/>
      <c r="L1720" s="74"/>
      <c r="M1720" s="74"/>
      <c r="N1720" s="74"/>
      <c r="O1720" s="74"/>
      <c r="P1720" s="74"/>
      <c r="Q1720" s="74"/>
      <c r="R1720" s="74"/>
    </row>
    <row r="1721" spans="1:18" s="55" customFormat="1" ht="14.5" x14ac:dyDescent="0.35">
      <c r="A1721" s="74" t="s">
        <v>5457</v>
      </c>
      <c r="B1721" s="74" t="s">
        <v>2</v>
      </c>
      <c r="C1721" s="74">
        <v>4192</v>
      </c>
      <c r="D1721" s="76" t="s">
        <v>1863</v>
      </c>
      <c r="E1721" s="74" t="s">
        <v>4637</v>
      </c>
      <c r="F1721" s="74">
        <v>4808</v>
      </c>
      <c r="G1721" s="77" t="s">
        <v>1868</v>
      </c>
      <c r="H1721" s="74" t="s">
        <v>4649</v>
      </c>
      <c r="I1721" s="75">
        <v>0.749999999999999</v>
      </c>
      <c r="J1721" s="74" t="s">
        <v>1868</v>
      </c>
      <c r="K1721" s="74" t="s">
        <v>3076</v>
      </c>
      <c r="L1721" s="74" t="s">
        <v>3077</v>
      </c>
      <c r="M1721" s="74" t="s">
        <v>10423</v>
      </c>
      <c r="N1721" s="74" t="s">
        <v>1327</v>
      </c>
      <c r="O1721" s="74" t="s">
        <v>1327</v>
      </c>
      <c r="P1721" s="74" t="s">
        <v>8719</v>
      </c>
      <c r="Q1721" s="74" t="s">
        <v>8699</v>
      </c>
      <c r="R1721" s="74" t="s">
        <v>10626</v>
      </c>
    </row>
    <row r="1722" spans="1:18" s="55" customFormat="1" ht="14.5" x14ac:dyDescent="0.35">
      <c r="A1722" s="74" t="s">
        <v>6415</v>
      </c>
      <c r="B1722" s="74" t="s">
        <v>8</v>
      </c>
      <c r="C1722" s="74">
        <v>4403</v>
      </c>
      <c r="D1722" s="76" t="s">
        <v>2562</v>
      </c>
      <c r="E1722" s="74" t="s">
        <v>4962</v>
      </c>
      <c r="F1722" s="74">
        <v>5732</v>
      </c>
      <c r="G1722" s="77" t="s">
        <v>2618</v>
      </c>
      <c r="H1722" s="74" t="s">
        <v>5006</v>
      </c>
      <c r="I1722" s="75">
        <v>0.68852459016393441</v>
      </c>
      <c r="J1722" s="74"/>
      <c r="K1722" s="74"/>
      <c r="L1722" s="74"/>
      <c r="M1722" s="74"/>
      <c r="N1722" s="74"/>
      <c r="O1722" s="74"/>
      <c r="P1722" s="74"/>
      <c r="Q1722" s="74"/>
      <c r="R1722" s="74"/>
    </row>
    <row r="1723" spans="1:18" s="55" customFormat="1" ht="14.5" x14ac:dyDescent="0.35">
      <c r="A1723" s="74" t="s">
        <v>6629</v>
      </c>
      <c r="B1723" s="74" t="s">
        <v>10</v>
      </c>
      <c r="C1723" s="74">
        <v>4457</v>
      </c>
      <c r="D1723" s="76" t="s">
        <v>1138</v>
      </c>
      <c r="E1723" s="74" t="s">
        <v>4541</v>
      </c>
      <c r="F1723" s="74">
        <v>5956</v>
      </c>
      <c r="G1723" s="77" t="s">
        <v>1142</v>
      </c>
      <c r="H1723" s="74" t="s">
        <v>2982</v>
      </c>
      <c r="I1723" s="75">
        <v>0.93663060278207044</v>
      </c>
      <c r="J1723" s="74"/>
      <c r="K1723" s="74"/>
      <c r="L1723" s="74"/>
      <c r="M1723" s="74"/>
      <c r="N1723" s="74"/>
      <c r="O1723" s="74"/>
      <c r="P1723" s="74"/>
      <c r="Q1723" s="74"/>
      <c r="R1723" s="74"/>
    </row>
    <row r="1724" spans="1:18" s="55" customFormat="1" ht="14.5" x14ac:dyDescent="0.35">
      <c r="A1724" s="74" t="s">
        <v>6518</v>
      </c>
      <c r="B1724" s="74" t="s">
        <v>8</v>
      </c>
      <c r="C1724" s="74">
        <v>4411</v>
      </c>
      <c r="D1724" s="76" t="s">
        <v>2736</v>
      </c>
      <c r="E1724" s="74" t="s">
        <v>5118</v>
      </c>
      <c r="F1724" s="74">
        <v>90824</v>
      </c>
      <c r="G1724" s="77" t="s">
        <v>194</v>
      </c>
      <c r="H1724" s="74" t="s">
        <v>5267</v>
      </c>
      <c r="I1724" s="75">
        <v>0.25965858041329659</v>
      </c>
      <c r="J1724" s="74"/>
      <c r="K1724" s="74"/>
      <c r="L1724" s="74"/>
      <c r="M1724" s="74"/>
      <c r="N1724" s="74"/>
      <c r="O1724" s="74"/>
      <c r="P1724" s="74"/>
      <c r="Q1724" s="74"/>
      <c r="R1724" s="74"/>
    </row>
    <row r="1725" spans="1:18" s="55" customFormat="1" ht="14.5" x14ac:dyDescent="0.35">
      <c r="A1725" s="74" t="s">
        <v>6565</v>
      </c>
      <c r="B1725" s="74" t="s">
        <v>9</v>
      </c>
      <c r="C1725" s="74">
        <v>4437</v>
      </c>
      <c r="D1725" s="76" t="s">
        <v>1046</v>
      </c>
      <c r="E1725" s="74" t="s">
        <v>4651</v>
      </c>
      <c r="F1725" s="74">
        <v>79415</v>
      </c>
      <c r="G1725" s="77" t="s">
        <v>1048</v>
      </c>
      <c r="H1725" s="74" t="s">
        <v>4657</v>
      </c>
      <c r="I1725" s="75">
        <v>0.54845580404685768</v>
      </c>
      <c r="J1725" s="74"/>
      <c r="K1725" s="74"/>
      <c r="L1725" s="74"/>
      <c r="M1725" s="74"/>
      <c r="N1725" s="74"/>
      <c r="O1725" s="74"/>
      <c r="P1725" s="74"/>
      <c r="Q1725" s="74"/>
      <c r="R1725" s="74"/>
    </row>
    <row r="1726" spans="1:18" s="55" customFormat="1" ht="14.5" x14ac:dyDescent="0.35">
      <c r="A1726" s="74" t="s">
        <v>6738</v>
      </c>
      <c r="B1726" s="74" t="s">
        <v>13</v>
      </c>
      <c r="C1726" s="74">
        <v>4510</v>
      </c>
      <c r="D1726" s="76" t="s">
        <v>1300</v>
      </c>
      <c r="E1726" s="74" t="s">
        <v>2858</v>
      </c>
      <c r="F1726" s="74">
        <v>6195</v>
      </c>
      <c r="G1726" s="77" t="s">
        <v>1302</v>
      </c>
      <c r="H1726" s="74" t="s">
        <v>2862</v>
      </c>
      <c r="I1726" s="75">
        <v>0.81336696090794403</v>
      </c>
      <c r="J1726" s="74"/>
      <c r="K1726" s="74"/>
      <c r="L1726" s="74"/>
      <c r="M1726" s="74"/>
      <c r="N1726" s="74"/>
      <c r="O1726" s="74"/>
      <c r="P1726" s="74"/>
      <c r="Q1726" s="74"/>
      <c r="R1726" s="74"/>
    </row>
    <row r="1727" spans="1:18" s="55" customFormat="1" ht="14.5" x14ac:dyDescent="0.35">
      <c r="A1727" s="74" t="s">
        <v>6454</v>
      </c>
      <c r="B1727" s="74" t="s">
        <v>8</v>
      </c>
      <c r="C1727" s="74">
        <v>4405</v>
      </c>
      <c r="D1727" s="76" t="s">
        <v>2662</v>
      </c>
      <c r="E1727" s="74" t="s">
        <v>4658</v>
      </c>
      <c r="F1727" s="74">
        <v>5786</v>
      </c>
      <c r="G1727" s="77" t="s">
        <v>2666</v>
      </c>
      <c r="H1727" s="74" t="s">
        <v>4788</v>
      </c>
      <c r="I1727" s="75">
        <v>0.91118421052631549</v>
      </c>
      <c r="J1727" s="74"/>
      <c r="K1727" s="74"/>
      <c r="L1727" s="74"/>
      <c r="M1727" s="74"/>
      <c r="N1727" s="74"/>
      <c r="O1727" s="74"/>
      <c r="P1727" s="74"/>
      <c r="Q1727" s="74"/>
      <c r="R1727" s="74"/>
    </row>
    <row r="1728" spans="1:18" s="55" customFormat="1" ht="14.5" x14ac:dyDescent="0.35">
      <c r="A1728" s="74" t="s">
        <v>5410</v>
      </c>
      <c r="B1728" s="74" t="s">
        <v>1</v>
      </c>
      <c r="C1728" s="74">
        <v>4168</v>
      </c>
      <c r="D1728" s="76" t="s">
        <v>1795</v>
      </c>
      <c r="E1728" s="74" t="s">
        <v>3358</v>
      </c>
      <c r="F1728" s="74">
        <v>4750</v>
      </c>
      <c r="G1728" s="77" t="s">
        <v>1797</v>
      </c>
      <c r="H1728" s="74" t="s">
        <v>2959</v>
      </c>
      <c r="I1728" s="75">
        <v>0</v>
      </c>
      <c r="J1728" s="74" t="s">
        <v>1797</v>
      </c>
      <c r="K1728" s="74" t="s">
        <v>3004</v>
      </c>
      <c r="L1728" s="74" t="s">
        <v>3003</v>
      </c>
      <c r="M1728" s="74" t="s">
        <v>9578</v>
      </c>
      <c r="N1728" s="74" t="s">
        <v>1327</v>
      </c>
      <c r="O1728" s="74" t="s">
        <v>1327</v>
      </c>
      <c r="P1728" s="74" t="s">
        <v>8768</v>
      </c>
      <c r="Q1728" s="74" t="s">
        <v>8699</v>
      </c>
      <c r="R1728" s="74" t="s">
        <v>10580</v>
      </c>
    </row>
    <row r="1729" spans="1:18" s="55" customFormat="1" ht="14.5" x14ac:dyDescent="0.35">
      <c r="A1729" s="74" t="s">
        <v>5880</v>
      </c>
      <c r="B1729" s="74" t="s">
        <v>6</v>
      </c>
      <c r="C1729" s="74">
        <v>4258</v>
      </c>
      <c r="D1729" s="76" t="s">
        <v>3962</v>
      </c>
      <c r="E1729" s="74" t="s">
        <v>3158</v>
      </c>
      <c r="F1729" s="74">
        <v>81057</v>
      </c>
      <c r="G1729" s="77" t="s">
        <v>3981</v>
      </c>
      <c r="H1729" s="74" t="s">
        <v>3177</v>
      </c>
      <c r="I1729" s="75">
        <v>0.24086021505376301</v>
      </c>
      <c r="J1729" s="74" t="s">
        <v>3981</v>
      </c>
      <c r="K1729" s="74" t="s">
        <v>2547</v>
      </c>
      <c r="L1729" s="74" t="s">
        <v>10424</v>
      </c>
      <c r="M1729" s="74" t="s">
        <v>10425</v>
      </c>
      <c r="N1729" s="74" t="s">
        <v>1327</v>
      </c>
      <c r="O1729" s="74" t="s">
        <v>1327</v>
      </c>
      <c r="P1729" s="74" t="s">
        <v>8765</v>
      </c>
      <c r="Q1729" s="74" t="s">
        <v>8699</v>
      </c>
      <c r="R1729" s="74" t="s">
        <v>11058</v>
      </c>
    </row>
    <row r="1730" spans="1:18" s="55" customFormat="1" ht="14.5" x14ac:dyDescent="0.35">
      <c r="A1730" s="74" t="s">
        <v>5546</v>
      </c>
      <c r="B1730" s="74" t="s">
        <v>6</v>
      </c>
      <c r="C1730" s="74">
        <v>4235</v>
      </c>
      <c r="D1730" s="76" t="s">
        <v>3579</v>
      </c>
      <c r="E1730" s="74" t="s">
        <v>3507</v>
      </c>
      <c r="F1730" s="74">
        <v>4938</v>
      </c>
      <c r="G1730" s="77" t="s">
        <v>3604</v>
      </c>
      <c r="H1730" s="74" t="s">
        <v>4525</v>
      </c>
      <c r="I1730" s="75">
        <v>0.60991379310344751</v>
      </c>
      <c r="J1730" s="74" t="s">
        <v>3604</v>
      </c>
      <c r="K1730" s="74" t="s">
        <v>1649</v>
      </c>
      <c r="L1730" s="74" t="s">
        <v>10426</v>
      </c>
      <c r="M1730" s="74" t="s">
        <v>10427</v>
      </c>
      <c r="N1730" s="74" t="s">
        <v>8602</v>
      </c>
      <c r="O1730" s="74" t="s">
        <v>1327</v>
      </c>
      <c r="P1730" s="74" t="s">
        <v>8738</v>
      </c>
      <c r="Q1730" s="74" t="s">
        <v>8699</v>
      </c>
      <c r="R1730" s="74" t="s">
        <v>10694</v>
      </c>
    </row>
    <row r="1731" spans="1:18" s="55" customFormat="1" ht="14.5" x14ac:dyDescent="0.35">
      <c r="A1731" s="74" t="s">
        <v>5917</v>
      </c>
      <c r="B1731" s="74" t="s">
        <v>6</v>
      </c>
      <c r="C1731" s="74">
        <v>4260</v>
      </c>
      <c r="D1731" s="76" t="s">
        <v>3993</v>
      </c>
      <c r="E1731" s="74" t="s">
        <v>5031</v>
      </c>
      <c r="F1731" s="74">
        <v>5275</v>
      </c>
      <c r="G1731" s="77" t="s">
        <v>4020</v>
      </c>
      <c r="H1731" s="74" t="s">
        <v>4525</v>
      </c>
      <c r="I1731" s="75">
        <v>0</v>
      </c>
      <c r="J1731" s="74" t="s">
        <v>4020</v>
      </c>
      <c r="K1731" s="74" t="s">
        <v>1649</v>
      </c>
      <c r="L1731" s="74" t="s">
        <v>984</v>
      </c>
      <c r="M1731" s="74" t="s">
        <v>10428</v>
      </c>
      <c r="N1731" s="74" t="s">
        <v>7401</v>
      </c>
      <c r="O1731" s="74" t="s">
        <v>7402</v>
      </c>
      <c r="P1731" s="74" t="s">
        <v>8751</v>
      </c>
      <c r="Q1731" s="74" t="s">
        <v>8699</v>
      </c>
      <c r="R1731" s="74" t="s">
        <v>11100</v>
      </c>
    </row>
    <row r="1732" spans="1:18" s="55" customFormat="1" ht="14.5" x14ac:dyDescent="0.35">
      <c r="A1732" s="74" t="s">
        <v>6101</v>
      </c>
      <c r="B1732" s="74" t="s">
        <v>6</v>
      </c>
      <c r="C1732" s="74">
        <v>4285</v>
      </c>
      <c r="D1732" s="76" t="s">
        <v>2274</v>
      </c>
      <c r="E1732" s="74" t="s">
        <v>4554</v>
      </c>
      <c r="F1732" s="74">
        <v>5428</v>
      </c>
      <c r="G1732" s="77" t="s">
        <v>2277</v>
      </c>
      <c r="H1732" s="74" t="s">
        <v>4563</v>
      </c>
      <c r="I1732" s="75">
        <v>0.70752565564424141</v>
      </c>
      <c r="J1732" s="74" t="s">
        <v>2277</v>
      </c>
      <c r="K1732" s="74" t="s">
        <v>1502</v>
      </c>
      <c r="L1732" s="74" t="s">
        <v>10429</v>
      </c>
      <c r="M1732" s="74" t="s">
        <v>10430</v>
      </c>
      <c r="N1732" s="74" t="s">
        <v>7403</v>
      </c>
      <c r="O1732" s="74" t="s">
        <v>7404</v>
      </c>
      <c r="P1732" s="74" t="s">
        <v>8751</v>
      </c>
      <c r="Q1732" s="74" t="s">
        <v>8699</v>
      </c>
      <c r="R1732" s="74" t="s">
        <v>11284</v>
      </c>
    </row>
    <row r="1733" spans="1:18" s="55" customFormat="1" ht="14.5" x14ac:dyDescent="0.35">
      <c r="A1733" s="74" t="s">
        <v>6311</v>
      </c>
      <c r="B1733" s="74" t="s">
        <v>4211</v>
      </c>
      <c r="C1733" s="74">
        <v>4387</v>
      </c>
      <c r="D1733" s="76" t="s">
        <v>4381</v>
      </c>
      <c r="E1733" s="74" t="s">
        <v>4624</v>
      </c>
      <c r="F1733" s="74">
        <v>5602</v>
      </c>
      <c r="G1733" s="77" t="s">
        <v>4384</v>
      </c>
      <c r="H1733" s="74" t="s">
        <v>4626</v>
      </c>
      <c r="I1733" s="75">
        <v>0.74657534246575286</v>
      </c>
      <c r="J1733" s="74" t="s">
        <v>4384</v>
      </c>
      <c r="K1733" s="74" t="s">
        <v>113</v>
      </c>
      <c r="L1733" s="74" t="s">
        <v>112</v>
      </c>
      <c r="M1733" s="74" t="s">
        <v>9004</v>
      </c>
      <c r="N1733" s="74" t="s">
        <v>1327</v>
      </c>
      <c r="O1733" s="74" t="s">
        <v>1327</v>
      </c>
      <c r="P1733" s="74" t="s">
        <v>8779</v>
      </c>
      <c r="Q1733" s="74" t="s">
        <v>8699</v>
      </c>
      <c r="R1733" s="74" t="s">
        <v>11485</v>
      </c>
    </row>
    <row r="1734" spans="1:18" s="55" customFormat="1" ht="14.5" x14ac:dyDescent="0.35">
      <c r="A1734" s="74" t="s">
        <v>5536</v>
      </c>
      <c r="B1734" s="74" t="s">
        <v>6</v>
      </c>
      <c r="C1734" s="74">
        <v>4235</v>
      </c>
      <c r="D1734" s="76" t="s">
        <v>3579</v>
      </c>
      <c r="E1734" s="74" t="s">
        <v>3507</v>
      </c>
      <c r="F1734" s="74">
        <v>4927</v>
      </c>
      <c r="G1734" s="77" t="s">
        <v>3593</v>
      </c>
      <c r="H1734" s="74" t="s">
        <v>4526</v>
      </c>
      <c r="I1734" s="75">
        <v>0.90440060698027214</v>
      </c>
      <c r="J1734" s="74" t="s">
        <v>3593</v>
      </c>
      <c r="K1734" s="74" t="s">
        <v>3284</v>
      </c>
      <c r="L1734" s="74" t="s">
        <v>10431</v>
      </c>
      <c r="M1734" s="74" t="s">
        <v>10432</v>
      </c>
      <c r="N1734" s="74" t="s">
        <v>8603</v>
      </c>
      <c r="O1734" s="74" t="s">
        <v>1327</v>
      </c>
      <c r="P1734" s="74" t="s">
        <v>8738</v>
      </c>
      <c r="Q1734" s="74" t="s">
        <v>8699</v>
      </c>
      <c r="R1734" s="74" t="s">
        <v>10683</v>
      </c>
    </row>
    <row r="1735" spans="1:18" s="55" customFormat="1" ht="14.5" x14ac:dyDescent="0.35">
      <c r="A1735" s="74" t="s">
        <v>5751</v>
      </c>
      <c r="B1735" s="74" t="s">
        <v>6</v>
      </c>
      <c r="C1735" s="74">
        <v>4242</v>
      </c>
      <c r="D1735" s="76" t="s">
        <v>3816</v>
      </c>
      <c r="E1735" s="74" t="s">
        <v>6761</v>
      </c>
      <c r="F1735" s="74">
        <v>5120</v>
      </c>
      <c r="G1735" s="77" t="s">
        <v>3827</v>
      </c>
      <c r="H1735" s="74" t="s">
        <v>4475</v>
      </c>
      <c r="I1735" s="75">
        <v>0.1444308445532427</v>
      </c>
      <c r="J1735" s="74" t="s">
        <v>3827</v>
      </c>
      <c r="K1735" s="74" t="s">
        <v>2088</v>
      </c>
      <c r="L1735" s="74" t="s">
        <v>10433</v>
      </c>
      <c r="M1735" s="74" t="s">
        <v>10434</v>
      </c>
      <c r="N1735" s="74" t="s">
        <v>2089</v>
      </c>
      <c r="O1735" s="74" t="s">
        <v>2090</v>
      </c>
      <c r="P1735" s="74" t="s">
        <v>8722</v>
      </c>
      <c r="Q1735" s="74" t="s">
        <v>8699</v>
      </c>
      <c r="R1735" s="74" t="s">
        <v>10909</v>
      </c>
    </row>
    <row r="1736" spans="1:18" s="55" customFormat="1" ht="14.5" x14ac:dyDescent="0.35">
      <c r="A1736" s="74" t="s">
        <v>5461</v>
      </c>
      <c r="B1736" s="74" t="s">
        <v>2</v>
      </c>
      <c r="C1736" s="74">
        <v>4192</v>
      </c>
      <c r="D1736" s="76" t="s">
        <v>1863</v>
      </c>
      <c r="E1736" s="74" t="s">
        <v>4637</v>
      </c>
      <c r="F1736" s="74">
        <v>79665</v>
      </c>
      <c r="G1736" s="77" t="s">
        <v>1872</v>
      </c>
      <c r="H1736" s="74" t="s">
        <v>4650</v>
      </c>
      <c r="I1736" s="75">
        <v>0.43733333333333257</v>
      </c>
      <c r="J1736" s="74" t="s">
        <v>1872</v>
      </c>
      <c r="K1736" s="74" t="s">
        <v>3081</v>
      </c>
      <c r="L1736" s="74" t="s">
        <v>10435</v>
      </c>
      <c r="M1736" s="74" t="s">
        <v>10436</v>
      </c>
      <c r="N1736" s="74" t="s">
        <v>1327</v>
      </c>
      <c r="O1736" s="74" t="s">
        <v>1327</v>
      </c>
      <c r="P1736" s="74" t="s">
        <v>8719</v>
      </c>
      <c r="Q1736" s="74" t="s">
        <v>8699</v>
      </c>
      <c r="R1736" s="74" t="s">
        <v>10629</v>
      </c>
    </row>
    <row r="1737" spans="1:18" s="55" customFormat="1" ht="14.5" x14ac:dyDescent="0.35">
      <c r="A1737" s="74" t="s">
        <v>6717</v>
      </c>
      <c r="B1737" s="74" t="s">
        <v>12</v>
      </c>
      <c r="C1737" s="74">
        <v>4504</v>
      </c>
      <c r="D1737" s="76" t="s">
        <v>1269</v>
      </c>
      <c r="E1737" s="74" t="s">
        <v>4609</v>
      </c>
      <c r="F1737" s="74">
        <v>6182</v>
      </c>
      <c r="G1737" s="77" t="s">
        <v>1270</v>
      </c>
      <c r="H1737" s="74" t="s">
        <v>4610</v>
      </c>
      <c r="I1737" s="75">
        <v>0.79508196721311397</v>
      </c>
      <c r="J1737" s="74"/>
      <c r="K1737" s="74"/>
      <c r="L1737" s="74"/>
      <c r="M1737" s="74"/>
      <c r="N1737" s="74"/>
      <c r="O1737" s="74"/>
      <c r="P1737" s="74"/>
      <c r="Q1737" s="74"/>
      <c r="R1737" s="74"/>
    </row>
    <row r="1738" spans="1:18" s="55" customFormat="1" ht="14.5" x14ac:dyDescent="0.35">
      <c r="A1738" s="74" t="s">
        <v>6743</v>
      </c>
      <c r="B1738" s="74" t="s">
        <v>13</v>
      </c>
      <c r="C1738" s="74">
        <v>4512</v>
      </c>
      <c r="D1738" s="76" t="s">
        <v>1308</v>
      </c>
      <c r="E1738" s="74" t="s">
        <v>4611</v>
      </c>
      <c r="F1738" s="74">
        <v>6200</v>
      </c>
      <c r="G1738" s="77" t="s">
        <v>1309</v>
      </c>
      <c r="H1738" s="74" t="s">
        <v>4612</v>
      </c>
      <c r="I1738" s="75">
        <v>0</v>
      </c>
      <c r="J1738" s="74"/>
      <c r="K1738" s="74"/>
      <c r="L1738" s="74"/>
      <c r="M1738" s="74"/>
      <c r="N1738" s="74"/>
      <c r="O1738" s="74"/>
      <c r="P1738" s="74"/>
      <c r="Q1738" s="74"/>
      <c r="R1738" s="74"/>
    </row>
    <row r="1739" spans="1:18" s="55" customFormat="1" ht="14.5" x14ac:dyDescent="0.35">
      <c r="A1739" s="74" t="s">
        <v>6580</v>
      </c>
      <c r="B1739" s="74" t="s">
        <v>9</v>
      </c>
      <c r="C1739" s="74">
        <v>4442</v>
      </c>
      <c r="D1739" s="76" t="s">
        <v>1071</v>
      </c>
      <c r="E1739" s="74" t="s">
        <v>4761</v>
      </c>
      <c r="F1739" s="74">
        <v>5911</v>
      </c>
      <c r="G1739" s="77" t="s">
        <v>1072</v>
      </c>
      <c r="H1739" s="74" t="s">
        <v>4932</v>
      </c>
      <c r="I1739" s="75">
        <v>0.79196556671449048</v>
      </c>
      <c r="J1739" s="74"/>
      <c r="K1739" s="74"/>
      <c r="L1739" s="74"/>
      <c r="M1739" s="74"/>
      <c r="N1739" s="74"/>
      <c r="O1739" s="74"/>
      <c r="P1739" s="74"/>
      <c r="Q1739" s="74"/>
      <c r="R1739" s="74"/>
    </row>
    <row r="1740" spans="1:18" s="55" customFormat="1" ht="14.5" x14ac:dyDescent="0.35">
      <c r="A1740" s="74" t="s">
        <v>6253</v>
      </c>
      <c r="B1740" s="74" t="s">
        <v>6</v>
      </c>
      <c r="C1740" s="74">
        <v>79879</v>
      </c>
      <c r="D1740" s="76" t="s">
        <v>4293</v>
      </c>
      <c r="E1740" s="74" t="s">
        <v>5080</v>
      </c>
      <c r="F1740" s="74">
        <v>6348</v>
      </c>
      <c r="G1740" s="77" t="s">
        <v>4294</v>
      </c>
      <c r="H1740" s="74" t="s">
        <v>5081</v>
      </c>
      <c r="I1740" s="75">
        <v>0</v>
      </c>
      <c r="J1740" s="74" t="s">
        <v>4294</v>
      </c>
      <c r="K1740" s="74" t="s">
        <v>289</v>
      </c>
      <c r="L1740" s="74" t="s">
        <v>290</v>
      </c>
      <c r="M1740" s="74" t="s">
        <v>6832</v>
      </c>
      <c r="N1740" s="74" t="s">
        <v>291</v>
      </c>
      <c r="O1740" s="74" t="s">
        <v>292</v>
      </c>
      <c r="P1740" s="74" t="s">
        <v>8751</v>
      </c>
      <c r="Q1740" s="74" t="s">
        <v>8699</v>
      </c>
      <c r="R1740" s="74" t="s">
        <v>11240</v>
      </c>
    </row>
    <row r="1741" spans="1:18" s="55" customFormat="1" ht="14.5" x14ac:dyDescent="0.35">
      <c r="A1741" s="74" t="s">
        <v>7920</v>
      </c>
      <c r="B1741" s="74" t="s">
        <v>6</v>
      </c>
      <c r="C1741" s="74">
        <v>4243</v>
      </c>
      <c r="D1741" s="76" t="s">
        <v>3857</v>
      </c>
      <c r="E1741" s="74" t="s">
        <v>4120</v>
      </c>
      <c r="F1741" s="74">
        <v>79632</v>
      </c>
      <c r="G1741" s="77" t="s">
        <v>7822</v>
      </c>
      <c r="H1741" s="74" t="s">
        <v>7489</v>
      </c>
      <c r="I1741" s="75">
        <v>0.51495448634590346</v>
      </c>
      <c r="J1741" s="74" t="s">
        <v>7822</v>
      </c>
      <c r="K1741" s="74" t="s">
        <v>7405</v>
      </c>
      <c r="L1741" s="74" t="s">
        <v>10437</v>
      </c>
      <c r="M1741" s="74" t="s">
        <v>10438</v>
      </c>
      <c r="N1741" s="74" t="s">
        <v>1327</v>
      </c>
      <c r="O1741" s="74" t="s">
        <v>1327</v>
      </c>
      <c r="P1741" s="74" t="s">
        <v>8763</v>
      </c>
      <c r="Q1741" s="74" t="s">
        <v>8699</v>
      </c>
      <c r="R1741" s="74" t="s">
        <v>10944</v>
      </c>
    </row>
    <row r="1742" spans="1:18" s="55" customFormat="1" ht="14.5" x14ac:dyDescent="0.35">
      <c r="A1742" s="74" t="s">
        <v>6652</v>
      </c>
      <c r="B1742" s="74" t="s">
        <v>11</v>
      </c>
      <c r="C1742" s="74">
        <v>4467</v>
      </c>
      <c r="D1742" s="76" t="s">
        <v>1175</v>
      </c>
      <c r="E1742" s="74" t="s">
        <v>2912</v>
      </c>
      <c r="F1742" s="74">
        <v>6083</v>
      </c>
      <c r="G1742" s="77" t="s">
        <v>1176</v>
      </c>
      <c r="H1742" s="74" t="s">
        <v>2914</v>
      </c>
      <c r="I1742" s="75">
        <v>0.72948328267477158</v>
      </c>
      <c r="J1742" s="74"/>
      <c r="K1742" s="74"/>
      <c r="L1742" s="74"/>
      <c r="M1742" s="74"/>
      <c r="N1742" s="74"/>
      <c r="O1742" s="74"/>
      <c r="P1742" s="74"/>
      <c r="Q1742" s="74"/>
      <c r="R1742" s="74"/>
    </row>
    <row r="1743" spans="1:18" s="55" customFormat="1" ht="14.5" x14ac:dyDescent="0.35">
      <c r="A1743" s="74" t="s">
        <v>5834</v>
      </c>
      <c r="B1743" s="74" t="s">
        <v>6</v>
      </c>
      <c r="C1743" s="74">
        <v>4246</v>
      </c>
      <c r="D1743" s="76" t="s">
        <v>3891</v>
      </c>
      <c r="E1743" s="74" t="s">
        <v>3531</v>
      </c>
      <c r="F1743" s="74">
        <v>87528</v>
      </c>
      <c r="G1743" s="77" t="s">
        <v>3920</v>
      </c>
      <c r="H1743" s="74" t="s">
        <v>4104</v>
      </c>
      <c r="I1743" s="75">
        <v>9.3600764087869992E-2</v>
      </c>
      <c r="J1743" s="74" t="s">
        <v>3920</v>
      </c>
      <c r="K1743" s="74" t="s">
        <v>10439</v>
      </c>
      <c r="L1743" s="74" t="s">
        <v>10440</v>
      </c>
      <c r="M1743" s="74" t="s">
        <v>10441</v>
      </c>
      <c r="N1743" s="74" t="s">
        <v>1327</v>
      </c>
      <c r="O1743" s="74" t="s">
        <v>1327</v>
      </c>
      <c r="P1743" s="74" t="s">
        <v>8750</v>
      </c>
      <c r="Q1743" s="74" t="s">
        <v>8699</v>
      </c>
      <c r="R1743" s="74" t="s">
        <v>11003</v>
      </c>
    </row>
    <row r="1744" spans="1:18" s="55" customFormat="1" ht="14.5" x14ac:dyDescent="0.35">
      <c r="A1744" s="74" t="s">
        <v>7928</v>
      </c>
      <c r="B1744" s="74" t="s">
        <v>6</v>
      </c>
      <c r="C1744" s="74">
        <v>4266</v>
      </c>
      <c r="D1744" s="76" t="s">
        <v>4049</v>
      </c>
      <c r="E1744" s="74" t="s">
        <v>3107</v>
      </c>
      <c r="F1744" s="74">
        <v>79846</v>
      </c>
      <c r="G1744" s="77" t="s">
        <v>7828</v>
      </c>
      <c r="H1744" s="74" t="s">
        <v>3112</v>
      </c>
      <c r="I1744" s="75">
        <v>0.18698060941828221</v>
      </c>
      <c r="J1744" s="74" t="s">
        <v>7828</v>
      </c>
      <c r="K1744" s="74" t="s">
        <v>378</v>
      </c>
      <c r="L1744" s="74" t="s">
        <v>10442</v>
      </c>
      <c r="M1744" s="74" t="s">
        <v>10443</v>
      </c>
      <c r="N1744" s="74" t="s">
        <v>1327</v>
      </c>
      <c r="O1744" s="74" t="s">
        <v>1327</v>
      </c>
      <c r="P1744" s="74" t="s">
        <v>8725</v>
      </c>
      <c r="Q1744" s="74" t="s">
        <v>8699</v>
      </c>
      <c r="R1744" s="74" t="s">
        <v>11128</v>
      </c>
    </row>
    <row r="1745" spans="1:18" s="55" customFormat="1" ht="14.5" x14ac:dyDescent="0.35">
      <c r="A1745" s="74" t="s">
        <v>5789</v>
      </c>
      <c r="B1745" s="74" t="s">
        <v>6</v>
      </c>
      <c r="C1745" s="74">
        <v>4243</v>
      </c>
      <c r="D1745" s="76" t="s">
        <v>3857</v>
      </c>
      <c r="E1745" s="74" t="s">
        <v>4120</v>
      </c>
      <c r="F1745" s="74">
        <v>88415</v>
      </c>
      <c r="G1745" s="77" t="s">
        <v>3869</v>
      </c>
      <c r="H1745" s="74" t="s">
        <v>4776</v>
      </c>
      <c r="I1745" s="75">
        <v>0.35313174946004272</v>
      </c>
      <c r="J1745" s="74" t="s">
        <v>3869</v>
      </c>
      <c r="K1745" s="74" t="s">
        <v>821</v>
      </c>
      <c r="L1745" s="74" t="s">
        <v>10444</v>
      </c>
      <c r="M1745" s="74" t="s">
        <v>10445</v>
      </c>
      <c r="N1745" s="74" t="s">
        <v>1327</v>
      </c>
      <c r="O1745" s="74" t="s">
        <v>1327</v>
      </c>
      <c r="P1745" s="74" t="s">
        <v>8763</v>
      </c>
      <c r="Q1745" s="74" t="s">
        <v>8699</v>
      </c>
      <c r="R1745" s="74" t="s">
        <v>10953</v>
      </c>
    </row>
    <row r="1746" spans="1:18" s="55" customFormat="1" ht="14.5" x14ac:dyDescent="0.35">
      <c r="A1746" s="74" t="s">
        <v>7940</v>
      </c>
      <c r="B1746" s="74" t="s">
        <v>6</v>
      </c>
      <c r="C1746" s="74">
        <v>91937</v>
      </c>
      <c r="D1746" s="76" t="s">
        <v>7440</v>
      </c>
      <c r="E1746" s="74" t="s">
        <v>7867</v>
      </c>
      <c r="F1746" s="74">
        <v>92619</v>
      </c>
      <c r="G1746" s="77" t="s">
        <v>7439</v>
      </c>
      <c r="H1746" s="74" t="s">
        <v>7779</v>
      </c>
      <c r="I1746" s="75">
        <v>0.86986301369862984</v>
      </c>
      <c r="J1746" s="74" t="s">
        <v>7439</v>
      </c>
      <c r="K1746" s="74" t="s">
        <v>7406</v>
      </c>
      <c r="L1746" s="74" t="s">
        <v>10446</v>
      </c>
      <c r="M1746" s="74" t="s">
        <v>10447</v>
      </c>
      <c r="N1746" s="74" t="s">
        <v>7407</v>
      </c>
      <c r="O1746" s="74" t="s">
        <v>1327</v>
      </c>
      <c r="P1746" s="74" t="s">
        <v>8751</v>
      </c>
      <c r="Q1746" s="74" t="s">
        <v>8699</v>
      </c>
      <c r="R1746" s="74" t="s">
        <v>11331</v>
      </c>
    </row>
    <row r="1747" spans="1:18" s="55" customFormat="1" ht="14.5" x14ac:dyDescent="0.35">
      <c r="A1747" s="74" t="s">
        <v>7931</v>
      </c>
      <c r="B1747" s="74" t="s">
        <v>6</v>
      </c>
      <c r="C1747" s="74">
        <v>4281</v>
      </c>
      <c r="D1747" s="76" t="s">
        <v>2227</v>
      </c>
      <c r="E1747" s="74" t="s">
        <v>3113</v>
      </c>
      <c r="F1747" s="74">
        <v>5395</v>
      </c>
      <c r="G1747" s="77" t="s">
        <v>7834</v>
      </c>
      <c r="H1747" s="74" t="s">
        <v>3124</v>
      </c>
      <c r="I1747" s="75">
        <v>0.27952755905511761</v>
      </c>
      <c r="J1747" s="74" t="s">
        <v>7834</v>
      </c>
      <c r="K1747" s="74" t="s">
        <v>1440</v>
      </c>
      <c r="L1747" s="74" t="s">
        <v>8239</v>
      </c>
      <c r="M1747" s="74" t="s">
        <v>8967</v>
      </c>
      <c r="N1747" s="74" t="s">
        <v>1327</v>
      </c>
      <c r="O1747" s="74" t="s">
        <v>1327</v>
      </c>
      <c r="P1747" s="74" t="s">
        <v>10561</v>
      </c>
      <c r="Q1747" s="74" t="s">
        <v>8699</v>
      </c>
      <c r="R1747" s="74" t="s">
        <v>11247</v>
      </c>
    </row>
    <row r="1748" spans="1:18" s="55" customFormat="1" ht="14.5" x14ac:dyDescent="0.35">
      <c r="A1748" s="74" t="s">
        <v>6010</v>
      </c>
      <c r="B1748" s="74" t="s">
        <v>6</v>
      </c>
      <c r="C1748" s="74">
        <v>4273</v>
      </c>
      <c r="D1748" s="76" t="s">
        <v>2163</v>
      </c>
      <c r="E1748" s="74" t="s">
        <v>4793</v>
      </c>
      <c r="F1748" s="74">
        <v>80915</v>
      </c>
      <c r="G1748" s="77" t="s">
        <v>2168</v>
      </c>
      <c r="H1748" s="74" t="s">
        <v>4799</v>
      </c>
      <c r="I1748" s="75">
        <v>0.80102695763799647</v>
      </c>
      <c r="J1748" s="74" t="s">
        <v>2168</v>
      </c>
      <c r="K1748" s="74" t="s">
        <v>481</v>
      </c>
      <c r="L1748" s="74" t="s">
        <v>10448</v>
      </c>
      <c r="M1748" s="74" t="s">
        <v>10449</v>
      </c>
      <c r="N1748" s="74" t="s">
        <v>6950</v>
      </c>
      <c r="O1748" s="74" t="s">
        <v>7408</v>
      </c>
      <c r="P1748" s="74" t="s">
        <v>8751</v>
      </c>
      <c r="Q1748" s="74" t="s">
        <v>8699</v>
      </c>
      <c r="R1748" s="74" t="s">
        <v>11199</v>
      </c>
    </row>
    <row r="1749" spans="1:18" s="55" customFormat="1" ht="14.5" x14ac:dyDescent="0.35">
      <c r="A1749" s="74" t="s">
        <v>6011</v>
      </c>
      <c r="B1749" s="74" t="s">
        <v>6</v>
      </c>
      <c r="C1749" s="74">
        <v>4273</v>
      </c>
      <c r="D1749" s="76" t="s">
        <v>2163</v>
      </c>
      <c r="E1749" s="74" t="s">
        <v>4793</v>
      </c>
      <c r="F1749" s="74">
        <v>80916</v>
      </c>
      <c r="G1749" s="77" t="s">
        <v>2169</v>
      </c>
      <c r="H1749" s="74" t="s">
        <v>4800</v>
      </c>
      <c r="I1749" s="75">
        <v>0.78505747126436731</v>
      </c>
      <c r="J1749" s="74" t="s">
        <v>2169</v>
      </c>
      <c r="K1749" s="74" t="s">
        <v>482</v>
      </c>
      <c r="L1749" s="74" t="s">
        <v>10448</v>
      </c>
      <c r="M1749" s="74" t="s">
        <v>10449</v>
      </c>
      <c r="N1749" s="74" t="s">
        <v>6951</v>
      </c>
      <c r="O1749" s="74" t="s">
        <v>1327</v>
      </c>
      <c r="P1749" s="74" t="s">
        <v>8751</v>
      </c>
      <c r="Q1749" s="74" t="s">
        <v>8699</v>
      </c>
      <c r="R1749" s="74" t="s">
        <v>11199</v>
      </c>
    </row>
    <row r="1750" spans="1:18" s="55" customFormat="1" ht="14.5" x14ac:dyDescent="0.35">
      <c r="A1750" s="74" t="s">
        <v>6269</v>
      </c>
      <c r="B1750" s="74" t="s">
        <v>6</v>
      </c>
      <c r="C1750" s="74">
        <v>5186</v>
      </c>
      <c r="D1750" s="76" t="s">
        <v>4322</v>
      </c>
      <c r="E1750" s="74" t="s">
        <v>4492</v>
      </c>
      <c r="F1750" s="74">
        <v>10801</v>
      </c>
      <c r="G1750" s="77" t="s">
        <v>4323</v>
      </c>
      <c r="H1750" s="74" t="s">
        <v>4493</v>
      </c>
      <c r="I1750" s="75">
        <v>0</v>
      </c>
      <c r="J1750" s="74" t="s">
        <v>4323</v>
      </c>
      <c r="K1750" s="74" t="s">
        <v>300</v>
      </c>
      <c r="L1750" s="74" t="s">
        <v>9165</v>
      </c>
      <c r="M1750" s="74" t="s">
        <v>9166</v>
      </c>
      <c r="N1750" s="74" t="s">
        <v>1327</v>
      </c>
      <c r="O1750" s="74" t="s">
        <v>1327</v>
      </c>
      <c r="P1750" s="74" t="s">
        <v>8751</v>
      </c>
      <c r="Q1750" s="74" t="s">
        <v>8699</v>
      </c>
      <c r="R1750" s="74" t="s">
        <v>11444</v>
      </c>
    </row>
    <row r="1751" spans="1:18" s="55" customFormat="1" ht="14.5" x14ac:dyDescent="0.35">
      <c r="A1751" s="74" t="s">
        <v>7950</v>
      </c>
      <c r="B1751" s="74" t="s">
        <v>6</v>
      </c>
      <c r="C1751" s="74">
        <v>5186</v>
      </c>
      <c r="D1751" s="76" t="s">
        <v>4322</v>
      </c>
      <c r="E1751" s="74" t="s">
        <v>4492</v>
      </c>
      <c r="F1751" s="74">
        <v>92637</v>
      </c>
      <c r="G1751" s="77" t="s">
        <v>7441</v>
      </c>
      <c r="H1751" s="74" t="s">
        <v>7791</v>
      </c>
      <c r="I1751" s="75">
        <v>0</v>
      </c>
      <c r="J1751" s="74" t="s">
        <v>7441</v>
      </c>
      <c r="K1751" s="74" t="s">
        <v>7409</v>
      </c>
      <c r="L1751" s="74" t="s">
        <v>9165</v>
      </c>
      <c r="M1751" s="74" t="s">
        <v>9166</v>
      </c>
      <c r="N1751" s="74" t="s">
        <v>298</v>
      </c>
      <c r="O1751" s="74" t="s">
        <v>299</v>
      </c>
      <c r="P1751" s="74" t="s">
        <v>8751</v>
      </c>
      <c r="Q1751" s="74" t="s">
        <v>8699</v>
      </c>
      <c r="R1751" s="74" t="s">
        <v>11444</v>
      </c>
    </row>
    <row r="1752" spans="1:18" s="55" customFormat="1" ht="14.5" x14ac:dyDescent="0.35">
      <c r="A1752" s="74" t="s">
        <v>5970</v>
      </c>
      <c r="B1752" s="74" t="s">
        <v>6</v>
      </c>
      <c r="C1752" s="74">
        <v>4269</v>
      </c>
      <c r="D1752" s="76" t="s">
        <v>4083</v>
      </c>
      <c r="E1752" s="74" t="s">
        <v>2907</v>
      </c>
      <c r="F1752" s="74">
        <v>88398</v>
      </c>
      <c r="G1752" s="77" t="s">
        <v>4085</v>
      </c>
      <c r="H1752" s="74" t="s">
        <v>4508</v>
      </c>
      <c r="I1752" s="75">
        <v>0</v>
      </c>
      <c r="J1752" s="74" t="s">
        <v>4085</v>
      </c>
      <c r="K1752" s="74" t="s">
        <v>414</v>
      </c>
      <c r="L1752" s="74" t="s">
        <v>9029</v>
      </c>
      <c r="M1752" s="74" t="s">
        <v>9030</v>
      </c>
      <c r="N1752" s="74" t="s">
        <v>1327</v>
      </c>
      <c r="O1752" s="74" t="s">
        <v>1327</v>
      </c>
      <c r="P1752" s="74" t="s">
        <v>8706</v>
      </c>
      <c r="Q1752" s="74" t="s">
        <v>8699</v>
      </c>
      <c r="R1752" s="74" t="s">
        <v>11159</v>
      </c>
    </row>
    <row r="1753" spans="1:18" s="55" customFormat="1" ht="14.5" x14ac:dyDescent="0.35">
      <c r="A1753" s="74" t="s">
        <v>6129</v>
      </c>
      <c r="B1753" s="74" t="s">
        <v>6</v>
      </c>
      <c r="C1753" s="74">
        <v>4288</v>
      </c>
      <c r="D1753" s="76" t="s">
        <v>2302</v>
      </c>
      <c r="E1753" s="74" t="s">
        <v>3352</v>
      </c>
      <c r="F1753" s="74">
        <v>5453</v>
      </c>
      <c r="G1753" s="77" t="s">
        <v>2304</v>
      </c>
      <c r="H1753" s="74" t="s">
        <v>3356</v>
      </c>
      <c r="I1753" s="75">
        <v>0.52208333333333201</v>
      </c>
      <c r="J1753" s="74" t="s">
        <v>2304</v>
      </c>
      <c r="K1753" s="74" t="s">
        <v>526</v>
      </c>
      <c r="L1753" s="74" t="s">
        <v>10450</v>
      </c>
      <c r="M1753" s="74" t="s">
        <v>9469</v>
      </c>
      <c r="N1753" s="74" t="s">
        <v>527</v>
      </c>
      <c r="O1753" s="74" t="s">
        <v>1327</v>
      </c>
      <c r="P1753" s="74" t="s">
        <v>8702</v>
      </c>
      <c r="Q1753" s="74" t="s">
        <v>8699</v>
      </c>
      <c r="R1753" s="74" t="s">
        <v>11272</v>
      </c>
    </row>
    <row r="1754" spans="1:18" s="55" customFormat="1" ht="14.5" x14ac:dyDescent="0.35">
      <c r="A1754" s="74" t="s">
        <v>7055</v>
      </c>
      <c r="B1754" s="74" t="s">
        <v>6</v>
      </c>
      <c r="C1754" s="74">
        <v>4283</v>
      </c>
      <c r="D1754" s="76" t="s">
        <v>2258</v>
      </c>
      <c r="E1754" s="74" t="s">
        <v>4859</v>
      </c>
      <c r="F1754" s="74">
        <v>80417</v>
      </c>
      <c r="G1754" s="77" t="s">
        <v>2270</v>
      </c>
      <c r="H1754" s="74" t="s">
        <v>6797</v>
      </c>
      <c r="I1754" s="75">
        <v>0.80187207488299395</v>
      </c>
      <c r="J1754" s="74" t="s">
        <v>2270</v>
      </c>
      <c r="K1754" s="74" t="s">
        <v>5369</v>
      </c>
      <c r="L1754" s="74" t="s">
        <v>1483</v>
      </c>
      <c r="M1754" s="74" t="s">
        <v>10033</v>
      </c>
      <c r="N1754" s="74" t="s">
        <v>5370</v>
      </c>
      <c r="O1754" s="74" t="s">
        <v>5371</v>
      </c>
      <c r="P1754" s="74" t="s">
        <v>8751</v>
      </c>
      <c r="Q1754" s="74" t="s">
        <v>8699</v>
      </c>
      <c r="R1754" s="74" t="s">
        <v>11268</v>
      </c>
    </row>
    <row r="1755" spans="1:18" s="55" customFormat="1" ht="14.5" x14ac:dyDescent="0.35">
      <c r="A1755" s="74" t="s">
        <v>5591</v>
      </c>
      <c r="B1755" s="74" t="s">
        <v>6</v>
      </c>
      <c r="C1755" s="74">
        <v>4235</v>
      </c>
      <c r="D1755" s="76" t="s">
        <v>3579</v>
      </c>
      <c r="E1755" s="74" t="s">
        <v>3507</v>
      </c>
      <c r="F1755" s="74">
        <v>4981</v>
      </c>
      <c r="G1755" s="77" t="s">
        <v>3649</v>
      </c>
      <c r="H1755" s="74" t="s">
        <v>4527</v>
      </c>
      <c r="I1755" s="75">
        <v>0.72023442319555764</v>
      </c>
      <c r="J1755" s="74" t="s">
        <v>3649</v>
      </c>
      <c r="K1755" s="74" t="s">
        <v>599</v>
      </c>
      <c r="L1755" s="74" t="s">
        <v>10451</v>
      </c>
      <c r="M1755" s="74" t="s">
        <v>10452</v>
      </c>
      <c r="N1755" s="74" t="s">
        <v>8604</v>
      </c>
      <c r="O1755" s="74" t="s">
        <v>1327</v>
      </c>
      <c r="P1755" s="74" t="s">
        <v>8738</v>
      </c>
      <c r="Q1755" s="74" t="s">
        <v>8699</v>
      </c>
      <c r="R1755" s="74" t="s">
        <v>10737</v>
      </c>
    </row>
    <row r="1756" spans="1:18" s="55" customFormat="1" ht="14.5" x14ac:dyDescent="0.35">
      <c r="A1756" s="74" t="s">
        <v>6056</v>
      </c>
      <c r="B1756" s="74" t="s">
        <v>6</v>
      </c>
      <c r="C1756" s="74">
        <v>4280</v>
      </c>
      <c r="D1756" s="76" t="s">
        <v>2212</v>
      </c>
      <c r="E1756" s="74" t="s">
        <v>4898</v>
      </c>
      <c r="F1756" s="74">
        <v>5392</v>
      </c>
      <c r="G1756" s="77" t="s">
        <v>2225</v>
      </c>
      <c r="H1756" s="74" t="s">
        <v>5168</v>
      </c>
      <c r="I1756" s="75">
        <v>0.93688362919132084</v>
      </c>
      <c r="J1756" s="74" t="s">
        <v>2225</v>
      </c>
      <c r="K1756" s="74" t="s">
        <v>1432</v>
      </c>
      <c r="L1756" s="74" t="s">
        <v>10453</v>
      </c>
      <c r="M1756" s="74" t="s">
        <v>10454</v>
      </c>
      <c r="N1756" s="74" t="s">
        <v>1433</v>
      </c>
      <c r="O1756" s="74" t="s">
        <v>1434</v>
      </c>
      <c r="P1756" s="74" t="s">
        <v>8751</v>
      </c>
      <c r="Q1756" s="74" t="s">
        <v>8699</v>
      </c>
      <c r="R1756" s="74" t="s">
        <v>11246</v>
      </c>
    </row>
    <row r="1757" spans="1:18" s="55" customFormat="1" ht="14.5" x14ac:dyDescent="0.35">
      <c r="A1757" s="74" t="s">
        <v>6413</v>
      </c>
      <c r="B1757" s="74" t="s">
        <v>8</v>
      </c>
      <c r="C1757" s="74">
        <v>4403</v>
      </c>
      <c r="D1757" s="76" t="s">
        <v>2562</v>
      </c>
      <c r="E1757" s="74" t="s">
        <v>4962</v>
      </c>
      <c r="F1757" s="74">
        <v>5730</v>
      </c>
      <c r="G1757" s="77" t="s">
        <v>2616</v>
      </c>
      <c r="H1757" s="74" t="s">
        <v>5007</v>
      </c>
      <c r="I1757" s="75">
        <v>0.69484536082474213</v>
      </c>
      <c r="J1757" s="74"/>
      <c r="K1757" s="74"/>
      <c r="L1757" s="74"/>
      <c r="M1757" s="74"/>
      <c r="N1757" s="74"/>
      <c r="O1757" s="74"/>
      <c r="P1757" s="74"/>
      <c r="Q1757" s="74"/>
      <c r="R1757" s="74"/>
    </row>
    <row r="1758" spans="1:18" s="55" customFormat="1" ht="14.5" x14ac:dyDescent="0.35">
      <c r="A1758" s="74" t="s">
        <v>6332</v>
      </c>
      <c r="B1758" s="74" t="s">
        <v>4211</v>
      </c>
      <c r="C1758" s="74">
        <v>4393</v>
      </c>
      <c r="D1758" s="76" t="s">
        <v>1790</v>
      </c>
      <c r="E1758" s="74" t="s">
        <v>2919</v>
      </c>
      <c r="F1758" s="74">
        <v>5626</v>
      </c>
      <c r="G1758" s="77" t="s">
        <v>4411</v>
      </c>
      <c r="H1758" s="74" t="s">
        <v>3323</v>
      </c>
      <c r="I1758" s="75">
        <v>0.64509394572025014</v>
      </c>
      <c r="J1758" s="74" t="s">
        <v>4411</v>
      </c>
      <c r="K1758" s="74" t="s">
        <v>141</v>
      </c>
      <c r="L1758" s="74" t="s">
        <v>9175</v>
      </c>
      <c r="M1758" s="74" t="s">
        <v>9176</v>
      </c>
      <c r="N1758" s="74" t="s">
        <v>1327</v>
      </c>
      <c r="O1758" s="74" t="s">
        <v>1327</v>
      </c>
      <c r="P1758" s="74" t="s">
        <v>8807</v>
      </c>
      <c r="Q1758" s="74" t="s">
        <v>8699</v>
      </c>
      <c r="R1758" s="74" t="s">
        <v>11495</v>
      </c>
    </row>
    <row r="1759" spans="1:18" s="55" customFormat="1" ht="14.5" x14ac:dyDescent="0.35">
      <c r="A1759" s="74" t="s">
        <v>7916</v>
      </c>
      <c r="B1759" s="74" t="s">
        <v>6</v>
      </c>
      <c r="C1759" s="74">
        <v>4241</v>
      </c>
      <c r="D1759" s="76" t="s">
        <v>3782</v>
      </c>
      <c r="E1759" s="74" t="s">
        <v>2833</v>
      </c>
      <c r="F1759" s="74">
        <v>5088</v>
      </c>
      <c r="G1759" s="77" t="s">
        <v>7818</v>
      </c>
      <c r="H1759" s="74" t="s">
        <v>3461</v>
      </c>
      <c r="I1759" s="75">
        <v>0.4203612479474545</v>
      </c>
      <c r="J1759" s="74" t="s">
        <v>7818</v>
      </c>
      <c r="K1759" s="74" t="s">
        <v>2027</v>
      </c>
      <c r="L1759" s="74" t="s">
        <v>9063</v>
      </c>
      <c r="M1759" s="74" t="s">
        <v>9064</v>
      </c>
      <c r="N1759" s="74" t="s">
        <v>2028</v>
      </c>
      <c r="O1759" s="74" t="s">
        <v>7410</v>
      </c>
      <c r="P1759" s="74" t="s">
        <v>8751</v>
      </c>
      <c r="Q1759" s="74" t="s">
        <v>8699</v>
      </c>
      <c r="R1759" s="74" t="s">
        <v>10868</v>
      </c>
    </row>
    <row r="1760" spans="1:18" s="55" customFormat="1" ht="14.5" x14ac:dyDescent="0.35">
      <c r="A1760" s="74" t="s">
        <v>6293</v>
      </c>
      <c r="B1760" s="74" t="s">
        <v>7</v>
      </c>
      <c r="C1760" s="74">
        <v>79598</v>
      </c>
      <c r="D1760" s="76" t="s">
        <v>4348</v>
      </c>
      <c r="E1760" s="74" t="s">
        <v>4489</v>
      </c>
      <c r="F1760" s="74">
        <v>88409</v>
      </c>
      <c r="G1760" s="77" t="s">
        <v>4356</v>
      </c>
      <c r="H1760" s="74" t="s">
        <v>1700</v>
      </c>
      <c r="I1760" s="75">
        <v>0.52617079889807128</v>
      </c>
      <c r="J1760" s="74" t="s">
        <v>4356</v>
      </c>
      <c r="K1760" s="74" t="s">
        <v>339</v>
      </c>
      <c r="L1760" s="74" t="s">
        <v>10455</v>
      </c>
      <c r="M1760" s="74" t="s">
        <v>10456</v>
      </c>
      <c r="N1760" s="74" t="s">
        <v>340</v>
      </c>
      <c r="O1760" s="74" t="s">
        <v>341</v>
      </c>
      <c r="P1760" s="74" t="s">
        <v>8732</v>
      </c>
      <c r="Q1760" s="74" t="s">
        <v>8699</v>
      </c>
      <c r="R1760" s="74" t="s">
        <v>11463</v>
      </c>
    </row>
    <row r="1761" spans="1:18" s="55" customFormat="1" ht="14.5" x14ac:dyDescent="0.35">
      <c r="A1761" s="74" t="s">
        <v>6337</v>
      </c>
      <c r="B1761" s="74" t="s">
        <v>4211</v>
      </c>
      <c r="C1761" s="74">
        <v>4394</v>
      </c>
      <c r="D1761" s="76" t="s">
        <v>4416</v>
      </c>
      <c r="E1761" s="74" t="s">
        <v>4613</v>
      </c>
      <c r="F1761" s="74">
        <v>5633</v>
      </c>
      <c r="G1761" s="77" t="s">
        <v>4417</v>
      </c>
      <c r="H1761" s="74" t="s">
        <v>4618</v>
      </c>
      <c r="I1761" s="75">
        <v>0</v>
      </c>
      <c r="J1761" s="74" t="s">
        <v>4417</v>
      </c>
      <c r="K1761" s="74" t="s">
        <v>148</v>
      </c>
      <c r="L1761" s="74" t="s">
        <v>151</v>
      </c>
      <c r="M1761" s="74" t="s">
        <v>8872</v>
      </c>
      <c r="N1761" s="74" t="s">
        <v>1327</v>
      </c>
      <c r="O1761" s="74" t="s">
        <v>1327</v>
      </c>
      <c r="P1761" s="74" t="s">
        <v>8773</v>
      </c>
      <c r="Q1761" s="74" t="s">
        <v>8699</v>
      </c>
      <c r="R1761" s="74" t="s">
        <v>11496</v>
      </c>
    </row>
    <row r="1762" spans="1:18" s="55" customFormat="1" ht="14.5" x14ac:dyDescent="0.35">
      <c r="A1762" s="74" t="s">
        <v>5538</v>
      </c>
      <c r="B1762" s="74" t="s">
        <v>6</v>
      </c>
      <c r="C1762" s="74">
        <v>4235</v>
      </c>
      <c r="D1762" s="76" t="s">
        <v>3579</v>
      </c>
      <c r="E1762" s="74" t="s">
        <v>3507</v>
      </c>
      <c r="F1762" s="74">
        <v>4929</v>
      </c>
      <c r="G1762" s="77" t="s">
        <v>3595</v>
      </c>
      <c r="H1762" s="74" t="s">
        <v>4528</v>
      </c>
      <c r="I1762" s="75">
        <v>0.88311688311688274</v>
      </c>
      <c r="J1762" s="74" t="s">
        <v>3595</v>
      </c>
      <c r="K1762" s="74" t="s">
        <v>3286</v>
      </c>
      <c r="L1762" s="74" t="s">
        <v>10457</v>
      </c>
      <c r="M1762" s="74" t="s">
        <v>10458</v>
      </c>
      <c r="N1762" s="74" t="s">
        <v>8605</v>
      </c>
      <c r="O1762" s="74" t="s">
        <v>1327</v>
      </c>
      <c r="P1762" s="74" t="s">
        <v>8738</v>
      </c>
      <c r="Q1762" s="74" t="s">
        <v>8699</v>
      </c>
      <c r="R1762" s="74" t="s">
        <v>10685</v>
      </c>
    </row>
    <row r="1763" spans="1:18" s="55" customFormat="1" ht="14.5" x14ac:dyDescent="0.35">
      <c r="A1763" s="74" t="s">
        <v>5537</v>
      </c>
      <c r="B1763" s="74" t="s">
        <v>6</v>
      </c>
      <c r="C1763" s="74">
        <v>4235</v>
      </c>
      <c r="D1763" s="76" t="s">
        <v>3579</v>
      </c>
      <c r="E1763" s="74" t="s">
        <v>3507</v>
      </c>
      <c r="F1763" s="74">
        <v>4928</v>
      </c>
      <c r="G1763" s="77" t="s">
        <v>3594</v>
      </c>
      <c r="H1763" s="74" t="s">
        <v>4529</v>
      </c>
      <c r="I1763" s="75">
        <v>0.77115384615384497</v>
      </c>
      <c r="J1763" s="74" t="s">
        <v>3594</v>
      </c>
      <c r="K1763" s="74" t="s">
        <v>3285</v>
      </c>
      <c r="L1763" s="74" t="s">
        <v>10459</v>
      </c>
      <c r="M1763" s="74" t="s">
        <v>10460</v>
      </c>
      <c r="N1763" s="74" t="s">
        <v>8606</v>
      </c>
      <c r="O1763" s="74" t="s">
        <v>1327</v>
      </c>
      <c r="P1763" s="74" t="s">
        <v>8738</v>
      </c>
      <c r="Q1763" s="74" t="s">
        <v>8699</v>
      </c>
      <c r="R1763" s="74" t="s">
        <v>10684</v>
      </c>
    </row>
    <row r="1764" spans="1:18" s="55" customFormat="1" ht="14.5" x14ac:dyDescent="0.35">
      <c r="A1764" s="74" t="s">
        <v>5859</v>
      </c>
      <c r="B1764" s="74" t="s">
        <v>6</v>
      </c>
      <c r="C1764" s="74">
        <v>4256</v>
      </c>
      <c r="D1764" s="76" t="s">
        <v>3945</v>
      </c>
      <c r="E1764" s="74" t="s">
        <v>2800</v>
      </c>
      <c r="F1764" s="74">
        <v>5209</v>
      </c>
      <c r="G1764" s="77" t="s">
        <v>3957</v>
      </c>
      <c r="H1764" s="74" t="s">
        <v>4529</v>
      </c>
      <c r="I1764" s="75">
        <v>0.87391304347825982</v>
      </c>
      <c r="J1764" s="74" t="s">
        <v>3957</v>
      </c>
      <c r="K1764" s="74" t="s">
        <v>3285</v>
      </c>
      <c r="L1764" s="74" t="s">
        <v>10461</v>
      </c>
      <c r="M1764" s="74" t="s">
        <v>10462</v>
      </c>
      <c r="N1764" s="74" t="s">
        <v>6952</v>
      </c>
      <c r="O1764" s="74" t="s">
        <v>1327</v>
      </c>
      <c r="P1764" s="74" t="s">
        <v>8751</v>
      </c>
      <c r="Q1764" s="74" t="s">
        <v>8699</v>
      </c>
      <c r="R1764" s="74" t="s">
        <v>11034</v>
      </c>
    </row>
    <row r="1765" spans="1:18" s="55" customFormat="1" ht="14.5" x14ac:dyDescent="0.35">
      <c r="A1765" s="74" t="s">
        <v>5600</v>
      </c>
      <c r="B1765" s="74" t="s">
        <v>6</v>
      </c>
      <c r="C1765" s="74">
        <v>4236</v>
      </c>
      <c r="D1765" s="76" t="s">
        <v>3657</v>
      </c>
      <c r="E1765" s="74" t="s">
        <v>4619</v>
      </c>
      <c r="F1765" s="74">
        <v>4987</v>
      </c>
      <c r="G1765" s="77" t="s">
        <v>3659</v>
      </c>
      <c r="H1765" s="74" t="s">
        <v>5052</v>
      </c>
      <c r="I1765" s="75">
        <v>0.47400611620795075</v>
      </c>
      <c r="J1765" s="74" t="s">
        <v>3659</v>
      </c>
      <c r="K1765" s="74" t="s">
        <v>607</v>
      </c>
      <c r="L1765" s="74" t="s">
        <v>10463</v>
      </c>
      <c r="M1765" s="74" t="s">
        <v>10464</v>
      </c>
      <c r="N1765" s="74" t="s">
        <v>1327</v>
      </c>
      <c r="O1765" s="74" t="s">
        <v>1327</v>
      </c>
      <c r="P1765" s="74" t="s">
        <v>8774</v>
      </c>
      <c r="Q1765" s="74" t="s">
        <v>8699</v>
      </c>
      <c r="R1765" s="74" t="s">
        <v>10744</v>
      </c>
    </row>
    <row r="1766" spans="1:18" s="55" customFormat="1" ht="14.5" x14ac:dyDescent="0.35">
      <c r="A1766" s="74" t="s">
        <v>5404</v>
      </c>
      <c r="B1766" s="74" t="s">
        <v>0</v>
      </c>
      <c r="C1766" s="74">
        <v>80222</v>
      </c>
      <c r="D1766" s="76" t="s">
        <v>1782</v>
      </c>
      <c r="E1766" s="74" t="s">
        <v>5053</v>
      </c>
      <c r="F1766" s="74">
        <v>80223</v>
      </c>
      <c r="G1766" s="77" t="s">
        <v>1783</v>
      </c>
      <c r="H1766" s="74" t="s">
        <v>5053</v>
      </c>
      <c r="I1766" s="75">
        <v>0</v>
      </c>
      <c r="J1766" s="74"/>
      <c r="K1766" s="74"/>
      <c r="L1766" s="74"/>
      <c r="M1766" s="74"/>
      <c r="N1766" s="74"/>
      <c r="O1766" s="74"/>
      <c r="P1766" s="74"/>
      <c r="Q1766" s="74"/>
      <c r="R1766" s="74"/>
    </row>
    <row r="1767" spans="1:18" s="55" customFormat="1" ht="14.5" x14ac:dyDescent="0.35">
      <c r="A1767" s="74" t="s">
        <v>6059</v>
      </c>
      <c r="B1767" s="74" t="s">
        <v>6</v>
      </c>
      <c r="C1767" s="74">
        <v>4281</v>
      </c>
      <c r="D1767" s="76" t="s">
        <v>2227</v>
      </c>
      <c r="E1767" s="74" t="s">
        <v>3113</v>
      </c>
      <c r="F1767" s="74">
        <v>79221</v>
      </c>
      <c r="G1767" s="77" t="s">
        <v>2229</v>
      </c>
      <c r="H1767" s="74" t="s">
        <v>3125</v>
      </c>
      <c r="I1767" s="75">
        <v>0.45705824284304009</v>
      </c>
      <c r="J1767" s="74" t="s">
        <v>2229</v>
      </c>
      <c r="K1767" s="74" t="s">
        <v>1443</v>
      </c>
      <c r="L1767" s="74" t="s">
        <v>8239</v>
      </c>
      <c r="M1767" s="74" t="s">
        <v>8967</v>
      </c>
      <c r="N1767" s="74" t="s">
        <v>1327</v>
      </c>
      <c r="O1767" s="74" t="s">
        <v>1327</v>
      </c>
      <c r="P1767" s="74" t="s">
        <v>10561</v>
      </c>
      <c r="Q1767" s="74" t="s">
        <v>8699</v>
      </c>
      <c r="R1767" s="74" t="s">
        <v>11247</v>
      </c>
    </row>
    <row r="1768" spans="1:18" s="55" customFormat="1" ht="14.5" x14ac:dyDescent="0.35">
      <c r="A1768" s="74" t="s">
        <v>5717</v>
      </c>
      <c r="B1768" s="74" t="s">
        <v>6</v>
      </c>
      <c r="C1768" s="74">
        <v>4241</v>
      </c>
      <c r="D1768" s="76" t="s">
        <v>3782</v>
      </c>
      <c r="E1768" s="74" t="s">
        <v>2833</v>
      </c>
      <c r="F1768" s="74">
        <v>88406</v>
      </c>
      <c r="G1768" s="77" t="s">
        <v>3790</v>
      </c>
      <c r="H1768" s="74" t="s">
        <v>2855</v>
      </c>
      <c r="I1768" s="75">
        <v>4.8387096774193498E-2</v>
      </c>
      <c r="J1768" s="74" t="s">
        <v>3790</v>
      </c>
      <c r="K1768" s="74" t="s">
        <v>2020</v>
      </c>
      <c r="L1768" s="74" t="s">
        <v>10465</v>
      </c>
      <c r="M1768" s="74" t="s">
        <v>10466</v>
      </c>
      <c r="N1768" s="74" t="s">
        <v>1327</v>
      </c>
      <c r="O1768" s="74" t="s">
        <v>1327</v>
      </c>
      <c r="P1768" s="74" t="s">
        <v>8751</v>
      </c>
      <c r="Q1768" s="74" t="s">
        <v>8699</v>
      </c>
      <c r="R1768" s="74" t="s">
        <v>10874</v>
      </c>
    </row>
    <row r="1769" spans="1:18" s="55" customFormat="1" ht="14.5" x14ac:dyDescent="0.35">
      <c r="A1769" s="74" t="s">
        <v>6002</v>
      </c>
      <c r="B1769" s="74" t="s">
        <v>6</v>
      </c>
      <c r="C1769" s="74">
        <v>4272</v>
      </c>
      <c r="D1769" s="76" t="s">
        <v>2154</v>
      </c>
      <c r="E1769" s="74" t="s">
        <v>3519</v>
      </c>
      <c r="F1769" s="74">
        <v>78924</v>
      </c>
      <c r="G1769" s="77" t="s">
        <v>2158</v>
      </c>
      <c r="H1769" s="74" t="s">
        <v>3526</v>
      </c>
      <c r="I1769" s="75">
        <v>0.57826887661141757</v>
      </c>
      <c r="J1769" s="74" t="s">
        <v>2158</v>
      </c>
      <c r="K1769" s="74" t="s">
        <v>467</v>
      </c>
      <c r="L1769" s="74" t="s">
        <v>10467</v>
      </c>
      <c r="M1769" s="74" t="s">
        <v>10468</v>
      </c>
      <c r="N1769" s="74" t="s">
        <v>468</v>
      </c>
      <c r="O1769" s="74" t="s">
        <v>469</v>
      </c>
      <c r="P1769" s="74" t="s">
        <v>8725</v>
      </c>
      <c r="Q1769" s="74" t="s">
        <v>8699</v>
      </c>
      <c r="R1769" s="74" t="s">
        <v>11189</v>
      </c>
    </row>
    <row r="1770" spans="1:18" s="55" customFormat="1" ht="14.5" x14ac:dyDescent="0.35">
      <c r="A1770" s="74" t="s">
        <v>5418</v>
      </c>
      <c r="B1770" s="74" t="s">
        <v>1</v>
      </c>
      <c r="C1770" s="74">
        <v>4170</v>
      </c>
      <c r="D1770" s="76" t="s">
        <v>1807</v>
      </c>
      <c r="E1770" s="74" t="s">
        <v>5054</v>
      </c>
      <c r="F1770" s="74">
        <v>4755</v>
      </c>
      <c r="G1770" s="77" t="s">
        <v>1808</v>
      </c>
      <c r="H1770" s="74" t="s">
        <v>5055</v>
      </c>
      <c r="I1770" s="75">
        <v>0.78014184397163089</v>
      </c>
      <c r="J1770" s="74" t="s">
        <v>1808</v>
      </c>
      <c r="K1770" s="74" t="s">
        <v>3013</v>
      </c>
      <c r="L1770" s="74" t="s">
        <v>10469</v>
      </c>
      <c r="M1770" s="74" t="s">
        <v>10470</v>
      </c>
      <c r="N1770" s="74" t="s">
        <v>6953</v>
      </c>
      <c r="O1770" s="74" t="s">
        <v>6954</v>
      </c>
      <c r="P1770" s="74" t="s">
        <v>8776</v>
      </c>
      <c r="Q1770" s="74" t="s">
        <v>8699</v>
      </c>
      <c r="R1770" s="74" t="s">
        <v>10584</v>
      </c>
    </row>
    <row r="1771" spans="1:18" s="55" customFormat="1" ht="14.5" x14ac:dyDescent="0.35">
      <c r="A1771" s="74" t="s">
        <v>5420</v>
      </c>
      <c r="B1771" s="74" t="s">
        <v>1</v>
      </c>
      <c r="C1771" s="74">
        <v>4170</v>
      </c>
      <c r="D1771" s="76" t="s">
        <v>1807</v>
      </c>
      <c r="E1771" s="74" t="s">
        <v>5054</v>
      </c>
      <c r="F1771" s="74">
        <v>4757</v>
      </c>
      <c r="G1771" s="77" t="s">
        <v>1810</v>
      </c>
      <c r="H1771" s="74" t="s">
        <v>5056</v>
      </c>
      <c r="I1771" s="75">
        <v>0.51371571072319122</v>
      </c>
      <c r="J1771" s="74" t="s">
        <v>1810</v>
      </c>
      <c r="K1771" s="74" t="s">
        <v>3017</v>
      </c>
      <c r="L1771" s="74" t="s">
        <v>3018</v>
      </c>
      <c r="M1771" s="74" t="s">
        <v>10471</v>
      </c>
      <c r="N1771" s="74" t="s">
        <v>6955</v>
      </c>
      <c r="O1771" s="74" t="s">
        <v>1327</v>
      </c>
      <c r="P1771" s="74" t="s">
        <v>8776</v>
      </c>
      <c r="Q1771" s="74" t="s">
        <v>8699</v>
      </c>
      <c r="R1771" s="74" t="s">
        <v>10586</v>
      </c>
    </row>
    <row r="1772" spans="1:18" s="55" customFormat="1" ht="14.5" x14ac:dyDescent="0.35">
      <c r="A1772" s="74" t="s">
        <v>5419</v>
      </c>
      <c r="B1772" s="74" t="s">
        <v>1</v>
      </c>
      <c r="C1772" s="74">
        <v>4170</v>
      </c>
      <c r="D1772" s="76" t="s">
        <v>1807</v>
      </c>
      <c r="E1772" s="74" t="s">
        <v>5054</v>
      </c>
      <c r="F1772" s="74">
        <v>4756</v>
      </c>
      <c r="G1772" s="77" t="s">
        <v>1809</v>
      </c>
      <c r="H1772" s="74" t="s">
        <v>5057</v>
      </c>
      <c r="I1772" s="75">
        <v>0.73020527859237461</v>
      </c>
      <c r="J1772" s="74" t="s">
        <v>1809</v>
      </c>
      <c r="K1772" s="74" t="s">
        <v>3014</v>
      </c>
      <c r="L1772" s="74" t="s">
        <v>3015</v>
      </c>
      <c r="M1772" s="74" t="s">
        <v>10472</v>
      </c>
      <c r="N1772" s="74" t="s">
        <v>6956</v>
      </c>
      <c r="O1772" s="74" t="s">
        <v>3016</v>
      </c>
      <c r="P1772" s="74" t="s">
        <v>8776</v>
      </c>
      <c r="Q1772" s="74" t="s">
        <v>8699</v>
      </c>
      <c r="R1772" s="74" t="s">
        <v>10585</v>
      </c>
    </row>
    <row r="1773" spans="1:18" s="55" customFormat="1" ht="14.5" x14ac:dyDescent="0.35">
      <c r="A1773" s="74" t="s">
        <v>8697</v>
      </c>
      <c r="B1773" s="74" t="s">
        <v>6</v>
      </c>
      <c r="C1773" s="74">
        <v>80214</v>
      </c>
      <c r="D1773" s="76" t="s">
        <v>2353</v>
      </c>
      <c r="E1773" s="74" t="s">
        <v>5008</v>
      </c>
      <c r="F1773" s="74">
        <v>93026</v>
      </c>
      <c r="G1773" s="77" t="s">
        <v>8457</v>
      </c>
      <c r="H1773" s="74" t="s">
        <v>8456</v>
      </c>
      <c r="I1773" s="75">
        <v>1</v>
      </c>
      <c r="J1773" s="74"/>
      <c r="K1773" s="74"/>
      <c r="L1773" s="74"/>
      <c r="M1773" s="74"/>
      <c r="N1773" s="74"/>
      <c r="O1773" s="74"/>
      <c r="P1773" s="74"/>
      <c r="Q1773" s="74"/>
      <c r="R1773" s="74"/>
    </row>
    <row r="1774" spans="1:18" s="55" customFormat="1" ht="14.5" x14ac:dyDescent="0.35">
      <c r="A1774" s="74" t="s">
        <v>5986</v>
      </c>
      <c r="B1774" s="74" t="s">
        <v>6</v>
      </c>
      <c r="C1774" s="74">
        <v>4271</v>
      </c>
      <c r="D1774" s="76" t="s">
        <v>2136</v>
      </c>
      <c r="E1774" s="74" t="s">
        <v>4742</v>
      </c>
      <c r="F1774" s="74">
        <v>5336</v>
      </c>
      <c r="G1774" s="77" t="s">
        <v>2141</v>
      </c>
      <c r="H1774" s="74" t="s">
        <v>4553</v>
      </c>
      <c r="I1774" s="75">
        <v>0.94494238156209964</v>
      </c>
      <c r="J1774" s="74" t="s">
        <v>2141</v>
      </c>
      <c r="K1774" s="74" t="s">
        <v>438</v>
      </c>
      <c r="L1774" s="74" t="s">
        <v>10473</v>
      </c>
      <c r="M1774" s="74" t="s">
        <v>10474</v>
      </c>
      <c r="N1774" s="74" t="s">
        <v>1327</v>
      </c>
      <c r="O1774" s="74" t="s">
        <v>1327</v>
      </c>
      <c r="P1774" s="74" t="s">
        <v>8723</v>
      </c>
      <c r="Q1774" s="74" t="s">
        <v>8699</v>
      </c>
      <c r="R1774" s="74" t="s">
        <v>11173</v>
      </c>
    </row>
    <row r="1775" spans="1:18" s="55" customFormat="1" ht="14.5" x14ac:dyDescent="0.35">
      <c r="A1775" s="74" t="s">
        <v>5939</v>
      </c>
      <c r="B1775" s="74" t="s">
        <v>6</v>
      </c>
      <c r="C1775" s="74">
        <v>4265</v>
      </c>
      <c r="D1775" s="76" t="s">
        <v>4044</v>
      </c>
      <c r="E1775" s="74" t="s">
        <v>3218</v>
      </c>
      <c r="F1775" s="74">
        <v>5292</v>
      </c>
      <c r="G1775" s="77" t="s">
        <v>4047</v>
      </c>
      <c r="H1775" s="74" t="s">
        <v>3225</v>
      </c>
      <c r="I1775" s="75">
        <v>0.95748031496062913</v>
      </c>
      <c r="J1775" s="74" t="s">
        <v>4047</v>
      </c>
      <c r="K1775" s="74" t="s">
        <v>372</v>
      </c>
      <c r="L1775" s="74" t="s">
        <v>10475</v>
      </c>
      <c r="M1775" s="74" t="s">
        <v>10476</v>
      </c>
      <c r="N1775" s="74" t="s">
        <v>1327</v>
      </c>
      <c r="O1775" s="74" t="s">
        <v>1327</v>
      </c>
      <c r="P1775" s="74" t="s">
        <v>8751</v>
      </c>
      <c r="Q1775" s="74" t="s">
        <v>8699</v>
      </c>
      <c r="R1775" s="74" t="s">
        <v>11123</v>
      </c>
    </row>
    <row r="1776" spans="1:18" s="55" customFormat="1" ht="14.5" x14ac:dyDescent="0.35">
      <c r="A1776" s="74" t="s">
        <v>5928</v>
      </c>
      <c r="B1776" s="74" t="s">
        <v>6</v>
      </c>
      <c r="C1776" s="74">
        <v>4263</v>
      </c>
      <c r="D1776" s="76" t="s">
        <v>4029</v>
      </c>
      <c r="E1776" s="74" t="s">
        <v>4947</v>
      </c>
      <c r="F1776" s="74">
        <v>5286</v>
      </c>
      <c r="G1776" s="77" t="s">
        <v>4034</v>
      </c>
      <c r="H1776" s="74" t="s">
        <v>3366</v>
      </c>
      <c r="I1776" s="75">
        <v>0.96544276457883271</v>
      </c>
      <c r="J1776" s="74" t="s">
        <v>4034</v>
      </c>
      <c r="K1776" s="74" t="s">
        <v>358</v>
      </c>
      <c r="L1776" s="74" t="s">
        <v>10477</v>
      </c>
      <c r="M1776" s="74" t="s">
        <v>10478</v>
      </c>
      <c r="N1776" s="74" t="s">
        <v>1327</v>
      </c>
      <c r="O1776" s="74" t="s">
        <v>1327</v>
      </c>
      <c r="P1776" s="74" t="s">
        <v>8751</v>
      </c>
      <c r="Q1776" s="74" t="s">
        <v>8699</v>
      </c>
      <c r="R1776" s="74" t="s">
        <v>11113</v>
      </c>
    </row>
    <row r="1777" spans="1:18" s="55" customFormat="1" ht="14.5" x14ac:dyDescent="0.35">
      <c r="A1777" s="74" t="s">
        <v>5467</v>
      </c>
      <c r="B1777" s="74" t="s">
        <v>2</v>
      </c>
      <c r="C1777" s="74">
        <v>4193</v>
      </c>
      <c r="D1777" s="76" t="s">
        <v>1878</v>
      </c>
      <c r="E1777" s="74" t="s">
        <v>5058</v>
      </c>
      <c r="F1777" s="74">
        <v>4822</v>
      </c>
      <c r="G1777" s="77" t="s">
        <v>1879</v>
      </c>
      <c r="H1777" s="74" t="s">
        <v>5059</v>
      </c>
      <c r="I1777" s="75">
        <v>0.68824940047961503</v>
      </c>
      <c r="J1777" s="74" t="s">
        <v>1879</v>
      </c>
      <c r="K1777" s="74" t="s">
        <v>1536</v>
      </c>
      <c r="L1777" s="74" t="s">
        <v>10479</v>
      </c>
      <c r="M1777" s="74" t="s">
        <v>10480</v>
      </c>
      <c r="N1777" s="74" t="s">
        <v>1327</v>
      </c>
      <c r="O1777" s="74" t="s">
        <v>1327</v>
      </c>
      <c r="P1777" s="74" t="s">
        <v>8777</v>
      </c>
      <c r="Q1777" s="74" t="s">
        <v>8699</v>
      </c>
      <c r="R1777" s="74" t="s">
        <v>10635</v>
      </c>
    </row>
    <row r="1778" spans="1:18" s="55" customFormat="1" ht="14.5" x14ac:dyDescent="0.35">
      <c r="A1778" s="74" t="s">
        <v>5709</v>
      </c>
      <c r="B1778" s="74" t="s">
        <v>6</v>
      </c>
      <c r="C1778" s="74">
        <v>4248</v>
      </c>
      <c r="D1778" s="76" t="s">
        <v>3771</v>
      </c>
      <c r="E1778" s="74" t="s">
        <v>4586</v>
      </c>
      <c r="F1778" s="74">
        <v>89581</v>
      </c>
      <c r="G1778" s="77" t="s">
        <v>3781</v>
      </c>
      <c r="H1778" s="74" t="s">
        <v>4594</v>
      </c>
      <c r="I1778" s="75">
        <v>0.17322834645669249</v>
      </c>
      <c r="J1778" s="74" t="s">
        <v>3781</v>
      </c>
      <c r="K1778" s="74" t="s">
        <v>1996</v>
      </c>
      <c r="L1778" s="74" t="s">
        <v>1997</v>
      </c>
      <c r="M1778" s="74" t="s">
        <v>6886</v>
      </c>
      <c r="N1778" s="74" t="s">
        <v>1994</v>
      </c>
      <c r="O1778" s="74" t="s">
        <v>1998</v>
      </c>
      <c r="P1778" s="74" t="s">
        <v>8729</v>
      </c>
      <c r="Q1778" s="74" t="s">
        <v>8699</v>
      </c>
      <c r="R1778" s="74" t="s">
        <v>10864</v>
      </c>
    </row>
    <row r="1779" spans="1:18" s="55" customFormat="1" ht="14.5" x14ac:dyDescent="0.35">
      <c r="A1779" s="74" t="s">
        <v>5468</v>
      </c>
      <c r="B1779" s="74" t="s">
        <v>2</v>
      </c>
      <c r="C1779" s="74">
        <v>4193</v>
      </c>
      <c r="D1779" s="76" t="s">
        <v>1878</v>
      </c>
      <c r="E1779" s="74" t="s">
        <v>5058</v>
      </c>
      <c r="F1779" s="74">
        <v>4823</v>
      </c>
      <c r="G1779" s="77" t="s">
        <v>1880</v>
      </c>
      <c r="H1779" s="74" t="s">
        <v>5060</v>
      </c>
      <c r="I1779" s="75">
        <v>0.52155172413793049</v>
      </c>
      <c r="J1779" s="74" t="s">
        <v>1880</v>
      </c>
      <c r="K1779" s="74" t="s">
        <v>1537</v>
      </c>
      <c r="L1779" s="74" t="s">
        <v>10481</v>
      </c>
      <c r="M1779" s="74" t="s">
        <v>10482</v>
      </c>
      <c r="N1779" s="74" t="s">
        <v>1327</v>
      </c>
      <c r="O1779" s="74" t="s">
        <v>1327</v>
      </c>
      <c r="P1779" s="74" t="s">
        <v>8777</v>
      </c>
      <c r="Q1779" s="74" t="s">
        <v>8699</v>
      </c>
      <c r="R1779" s="74" t="s">
        <v>10636</v>
      </c>
    </row>
    <row r="1780" spans="1:18" s="55" customFormat="1" ht="14.5" x14ac:dyDescent="0.35">
      <c r="A1780" s="74" t="s">
        <v>5746</v>
      </c>
      <c r="B1780" s="74" t="s">
        <v>6</v>
      </c>
      <c r="C1780" s="74">
        <v>4242</v>
      </c>
      <c r="D1780" s="76" t="s">
        <v>3816</v>
      </c>
      <c r="E1780" s="74" t="s">
        <v>6761</v>
      </c>
      <c r="F1780" s="74">
        <v>87519</v>
      </c>
      <c r="G1780" s="77" t="s">
        <v>3822</v>
      </c>
      <c r="H1780" s="74" t="s">
        <v>4476</v>
      </c>
      <c r="I1780" s="75">
        <v>0.1118611378977819</v>
      </c>
      <c r="J1780" s="74" t="s">
        <v>3822</v>
      </c>
      <c r="K1780" s="74" t="s">
        <v>2082</v>
      </c>
      <c r="L1780" s="74" t="s">
        <v>10483</v>
      </c>
      <c r="M1780" s="74" t="s">
        <v>10484</v>
      </c>
      <c r="N1780" s="74" t="s">
        <v>1327</v>
      </c>
      <c r="O1780" s="74" t="s">
        <v>1327</v>
      </c>
      <c r="P1780" s="74" t="s">
        <v>8803</v>
      </c>
      <c r="Q1780" s="74" t="s">
        <v>8699</v>
      </c>
      <c r="R1780" s="74" t="s">
        <v>10904</v>
      </c>
    </row>
    <row r="1781" spans="1:18" s="55" customFormat="1" ht="14.5" x14ac:dyDescent="0.35">
      <c r="A1781" s="74" t="s">
        <v>5742</v>
      </c>
      <c r="B1781" s="74" t="s">
        <v>6</v>
      </c>
      <c r="C1781" s="74">
        <v>4242</v>
      </c>
      <c r="D1781" s="76" t="s">
        <v>3816</v>
      </c>
      <c r="E1781" s="74" t="s">
        <v>6761</v>
      </c>
      <c r="F1781" s="74">
        <v>5110</v>
      </c>
      <c r="G1781" s="77" t="s">
        <v>3817</v>
      </c>
      <c r="H1781" s="74" t="s">
        <v>4477</v>
      </c>
      <c r="I1781" s="75">
        <v>0.63250883392226143</v>
      </c>
      <c r="J1781" s="74" t="s">
        <v>3817</v>
      </c>
      <c r="K1781" s="74" t="s">
        <v>2076</v>
      </c>
      <c r="L1781" s="74" t="s">
        <v>10485</v>
      </c>
      <c r="M1781" s="74" t="s">
        <v>10486</v>
      </c>
      <c r="N1781" s="74" t="s">
        <v>7411</v>
      </c>
      <c r="O1781" s="74" t="s">
        <v>7412</v>
      </c>
      <c r="P1781" s="74" t="s">
        <v>8709</v>
      </c>
      <c r="Q1781" s="74" t="s">
        <v>8699</v>
      </c>
      <c r="R1781" s="74" t="s">
        <v>10898</v>
      </c>
    </row>
    <row r="1782" spans="1:18" s="55" customFormat="1" ht="14.5" x14ac:dyDescent="0.35">
      <c r="A1782" s="74" t="s">
        <v>5794</v>
      </c>
      <c r="B1782" s="74" t="s">
        <v>6</v>
      </c>
      <c r="C1782" s="74">
        <v>4243</v>
      </c>
      <c r="D1782" s="76" t="s">
        <v>3857</v>
      </c>
      <c r="E1782" s="74" t="s">
        <v>4120</v>
      </c>
      <c r="F1782" s="74">
        <v>81113</v>
      </c>
      <c r="G1782" s="77" t="s">
        <v>3874</v>
      </c>
      <c r="H1782" s="74" t="s">
        <v>4621</v>
      </c>
      <c r="I1782" s="75">
        <v>0.32052689352359964</v>
      </c>
      <c r="J1782" s="74" t="s">
        <v>3874</v>
      </c>
      <c r="K1782" s="74" t="s">
        <v>828</v>
      </c>
      <c r="L1782" s="74" t="s">
        <v>829</v>
      </c>
      <c r="M1782" s="74" t="s">
        <v>10487</v>
      </c>
      <c r="N1782" s="74" t="s">
        <v>1327</v>
      </c>
      <c r="O1782" s="74" t="s">
        <v>1327</v>
      </c>
      <c r="P1782" s="74" t="s">
        <v>8763</v>
      </c>
      <c r="Q1782" s="74" t="s">
        <v>8699</v>
      </c>
      <c r="R1782" s="74" t="s">
        <v>10959</v>
      </c>
    </row>
    <row r="1783" spans="1:18" s="55" customFormat="1" ht="14.5" x14ac:dyDescent="0.35">
      <c r="A1783" s="74" t="s">
        <v>5569</v>
      </c>
      <c r="B1783" s="74" t="s">
        <v>6</v>
      </c>
      <c r="C1783" s="74">
        <v>4235</v>
      </c>
      <c r="D1783" s="76" t="s">
        <v>3579</v>
      </c>
      <c r="E1783" s="74" t="s">
        <v>3507</v>
      </c>
      <c r="F1783" s="74">
        <v>6229</v>
      </c>
      <c r="G1783" s="77" t="s">
        <v>3627</v>
      </c>
      <c r="H1783" s="74" t="s">
        <v>4530</v>
      </c>
      <c r="I1783" s="75">
        <v>0.67575322812051597</v>
      </c>
      <c r="J1783" s="74" t="s">
        <v>3627</v>
      </c>
      <c r="K1783" s="74" t="s">
        <v>1673</v>
      </c>
      <c r="L1783" s="74" t="s">
        <v>10488</v>
      </c>
      <c r="M1783" s="74" t="s">
        <v>10489</v>
      </c>
      <c r="N1783" s="74" t="s">
        <v>8607</v>
      </c>
      <c r="O1783" s="74" t="s">
        <v>1327</v>
      </c>
      <c r="P1783" s="74" t="s">
        <v>8738</v>
      </c>
      <c r="Q1783" s="74" t="s">
        <v>8699</v>
      </c>
      <c r="R1783" s="74" t="s">
        <v>10718</v>
      </c>
    </row>
    <row r="1784" spans="1:18" s="55" customFormat="1" ht="14.5" x14ac:dyDescent="0.35">
      <c r="A1784" s="74" t="s">
        <v>5918</v>
      </c>
      <c r="B1784" s="74" t="s">
        <v>6</v>
      </c>
      <c r="C1784" s="74">
        <v>4261</v>
      </c>
      <c r="D1784" s="76" t="s">
        <v>4021</v>
      </c>
      <c r="E1784" s="74" t="s">
        <v>5061</v>
      </c>
      <c r="F1784" s="74">
        <v>5276</v>
      </c>
      <c r="G1784" s="77" t="s">
        <v>4022</v>
      </c>
      <c r="H1784" s="74" t="s">
        <v>4530</v>
      </c>
      <c r="I1784" s="75">
        <v>0.85834502103786758</v>
      </c>
      <c r="J1784" s="74" t="s">
        <v>4022</v>
      </c>
      <c r="K1784" s="74" t="s">
        <v>1673</v>
      </c>
      <c r="L1784" s="74" t="s">
        <v>985</v>
      </c>
      <c r="M1784" s="74" t="s">
        <v>10490</v>
      </c>
      <c r="N1784" s="74" t="s">
        <v>1327</v>
      </c>
      <c r="O1784" s="74" t="s">
        <v>1327</v>
      </c>
      <c r="P1784" s="74" t="s">
        <v>8751</v>
      </c>
      <c r="Q1784" s="74" t="s">
        <v>8699</v>
      </c>
      <c r="R1784" s="74" t="s">
        <v>11101</v>
      </c>
    </row>
    <row r="1785" spans="1:18" s="55" customFormat="1" ht="14.5" x14ac:dyDescent="0.35">
      <c r="A1785" s="74" t="s">
        <v>5919</v>
      </c>
      <c r="B1785" s="74" t="s">
        <v>6</v>
      </c>
      <c r="C1785" s="74">
        <v>4261</v>
      </c>
      <c r="D1785" s="76" t="s">
        <v>4021</v>
      </c>
      <c r="E1785" s="74" t="s">
        <v>5061</v>
      </c>
      <c r="F1785" s="74">
        <v>5277</v>
      </c>
      <c r="G1785" s="77" t="s">
        <v>4023</v>
      </c>
      <c r="H1785" s="74" t="s">
        <v>5062</v>
      </c>
      <c r="I1785" s="75">
        <v>0.84605263157894683</v>
      </c>
      <c r="J1785" s="74" t="s">
        <v>4023</v>
      </c>
      <c r="K1785" s="74" t="s">
        <v>986</v>
      </c>
      <c r="L1785" s="74" t="s">
        <v>10491</v>
      </c>
      <c r="M1785" s="74" t="s">
        <v>10492</v>
      </c>
      <c r="N1785" s="74" t="s">
        <v>1327</v>
      </c>
      <c r="O1785" s="74" t="s">
        <v>1327</v>
      </c>
      <c r="P1785" s="74" t="s">
        <v>8751</v>
      </c>
      <c r="Q1785" s="74" t="s">
        <v>8699</v>
      </c>
      <c r="R1785" s="74" t="s">
        <v>11102</v>
      </c>
    </row>
    <row r="1786" spans="1:18" s="55" customFormat="1" ht="14.5" x14ac:dyDescent="0.35">
      <c r="A1786" s="74" t="s">
        <v>5376</v>
      </c>
      <c r="B1786" s="74" t="s">
        <v>0</v>
      </c>
      <c r="C1786" s="74">
        <v>4154</v>
      </c>
      <c r="D1786" s="76" t="s">
        <v>1732</v>
      </c>
      <c r="E1786" s="74" t="s">
        <v>4622</v>
      </c>
      <c r="F1786" s="74">
        <v>4717</v>
      </c>
      <c r="G1786" s="77" t="s">
        <v>1736</v>
      </c>
      <c r="H1786" s="74" t="s">
        <v>4623</v>
      </c>
      <c r="I1786" s="75">
        <v>0.77535101404055995</v>
      </c>
      <c r="J1786" s="74" t="s">
        <v>1736</v>
      </c>
      <c r="K1786" s="74" t="s">
        <v>1338</v>
      </c>
      <c r="L1786" s="74" t="s">
        <v>1335</v>
      </c>
      <c r="M1786" s="74" t="s">
        <v>9609</v>
      </c>
      <c r="N1786" s="74" t="s">
        <v>1327</v>
      </c>
      <c r="O1786" s="74" t="s">
        <v>1327</v>
      </c>
      <c r="P1786" s="74" t="s">
        <v>8791</v>
      </c>
      <c r="Q1786" s="74" t="s">
        <v>8699</v>
      </c>
      <c r="R1786" s="74" t="s">
        <v>10569</v>
      </c>
    </row>
    <row r="1787" spans="1:18" s="55" customFormat="1" ht="14.5" x14ac:dyDescent="0.35">
      <c r="A1787" s="74" t="s">
        <v>6460</v>
      </c>
      <c r="B1787" s="74" t="s">
        <v>8</v>
      </c>
      <c r="C1787" s="74">
        <v>4406</v>
      </c>
      <c r="D1787" s="76" t="s">
        <v>2672</v>
      </c>
      <c r="E1787" s="74" t="s">
        <v>5179</v>
      </c>
      <c r="F1787" s="74">
        <v>5793</v>
      </c>
      <c r="G1787" s="77" t="s">
        <v>2674</v>
      </c>
      <c r="H1787" s="74" t="s">
        <v>5190</v>
      </c>
      <c r="I1787" s="75">
        <v>0.20689655172413751</v>
      </c>
      <c r="J1787" s="74"/>
      <c r="K1787" s="74"/>
      <c r="L1787" s="74"/>
      <c r="M1787" s="74"/>
      <c r="N1787" s="74"/>
      <c r="O1787" s="74"/>
      <c r="P1787" s="74"/>
      <c r="Q1787" s="74"/>
      <c r="R1787" s="74"/>
    </row>
    <row r="1788" spans="1:18" s="55" customFormat="1" ht="14.5" x14ac:dyDescent="0.35">
      <c r="A1788" s="74" t="s">
        <v>6313</v>
      </c>
      <c r="B1788" s="74" t="s">
        <v>4211</v>
      </c>
      <c r="C1788" s="74">
        <v>4387</v>
      </c>
      <c r="D1788" s="76" t="s">
        <v>4381</v>
      </c>
      <c r="E1788" s="74" t="s">
        <v>4624</v>
      </c>
      <c r="F1788" s="74">
        <v>5604</v>
      </c>
      <c r="G1788" s="77" t="s">
        <v>4386</v>
      </c>
      <c r="H1788" s="74" t="s">
        <v>4627</v>
      </c>
      <c r="I1788" s="75">
        <v>0.57615894039734905</v>
      </c>
      <c r="J1788" s="74" t="s">
        <v>4386</v>
      </c>
      <c r="K1788" s="74" t="s">
        <v>115</v>
      </c>
      <c r="L1788" s="74" t="s">
        <v>112</v>
      </c>
      <c r="M1788" s="74" t="s">
        <v>9004</v>
      </c>
      <c r="N1788" s="74" t="s">
        <v>110</v>
      </c>
      <c r="O1788" s="74" t="s">
        <v>116</v>
      </c>
      <c r="P1788" s="74" t="s">
        <v>8779</v>
      </c>
      <c r="Q1788" s="74" t="s">
        <v>8699</v>
      </c>
      <c r="R1788" s="74" t="s">
        <v>11485</v>
      </c>
    </row>
    <row r="1789" spans="1:18" s="55" customFormat="1" ht="14.5" x14ac:dyDescent="0.35">
      <c r="A1789" s="74" t="s">
        <v>6312</v>
      </c>
      <c r="B1789" s="74" t="s">
        <v>4211</v>
      </c>
      <c r="C1789" s="74">
        <v>4387</v>
      </c>
      <c r="D1789" s="76" t="s">
        <v>4381</v>
      </c>
      <c r="E1789" s="74" t="s">
        <v>4624</v>
      </c>
      <c r="F1789" s="74">
        <v>5603</v>
      </c>
      <c r="G1789" s="77" t="s">
        <v>4385</v>
      </c>
      <c r="H1789" s="74" t="s">
        <v>4628</v>
      </c>
      <c r="I1789" s="75">
        <v>0.67385444743935274</v>
      </c>
      <c r="J1789" s="74" t="s">
        <v>4385</v>
      </c>
      <c r="K1789" s="74" t="s">
        <v>114</v>
      </c>
      <c r="L1789" s="74" t="s">
        <v>112</v>
      </c>
      <c r="M1789" s="74" t="s">
        <v>9004</v>
      </c>
      <c r="N1789" s="74" t="s">
        <v>1327</v>
      </c>
      <c r="O1789" s="74" t="s">
        <v>1327</v>
      </c>
      <c r="P1789" s="74" t="s">
        <v>8779</v>
      </c>
      <c r="Q1789" s="74" t="s">
        <v>8699</v>
      </c>
      <c r="R1789" s="74" t="s">
        <v>11485</v>
      </c>
    </row>
    <row r="1790" spans="1:18" s="55" customFormat="1" ht="14.5" x14ac:dyDescent="0.35">
      <c r="A1790" s="74" t="s">
        <v>5873</v>
      </c>
      <c r="B1790" s="74" t="s">
        <v>6</v>
      </c>
      <c r="C1790" s="74">
        <v>4258</v>
      </c>
      <c r="D1790" s="76" t="s">
        <v>3962</v>
      </c>
      <c r="E1790" s="74" t="s">
        <v>3158</v>
      </c>
      <c r="F1790" s="74">
        <v>5225</v>
      </c>
      <c r="G1790" s="77" t="s">
        <v>3974</v>
      </c>
      <c r="H1790" s="74" t="s">
        <v>3178</v>
      </c>
      <c r="I1790" s="75">
        <v>0.82142857142857106</v>
      </c>
      <c r="J1790" s="74" t="s">
        <v>3974</v>
      </c>
      <c r="K1790" s="74" t="s">
        <v>2534</v>
      </c>
      <c r="L1790" s="74" t="s">
        <v>2535</v>
      </c>
      <c r="M1790" s="74" t="s">
        <v>10493</v>
      </c>
      <c r="N1790" s="74" t="s">
        <v>1327</v>
      </c>
      <c r="O1790" s="74" t="s">
        <v>1327</v>
      </c>
      <c r="P1790" s="74" t="s">
        <v>8765</v>
      </c>
      <c r="Q1790" s="74" t="s">
        <v>8699</v>
      </c>
      <c r="R1790" s="74" t="s">
        <v>11050</v>
      </c>
    </row>
    <row r="1791" spans="1:18" s="55" customFormat="1" ht="14.5" x14ac:dyDescent="0.35">
      <c r="A1791" s="74" t="s">
        <v>6674</v>
      </c>
      <c r="B1791" s="74" t="s">
        <v>11</v>
      </c>
      <c r="C1791" s="74">
        <v>4485</v>
      </c>
      <c r="D1791" s="76" t="s">
        <v>1213</v>
      </c>
      <c r="E1791" s="74" t="s">
        <v>4629</v>
      </c>
      <c r="F1791" s="74">
        <v>6121</v>
      </c>
      <c r="G1791" s="77" t="s">
        <v>1214</v>
      </c>
      <c r="H1791" s="74" t="s">
        <v>4630</v>
      </c>
      <c r="I1791" s="75">
        <v>0.88095238095237993</v>
      </c>
      <c r="J1791" s="74"/>
      <c r="K1791" s="74"/>
      <c r="L1791" s="74"/>
      <c r="M1791" s="74"/>
      <c r="N1791" s="74"/>
      <c r="O1791" s="74"/>
      <c r="P1791" s="74"/>
      <c r="Q1791" s="74"/>
      <c r="R1791" s="74"/>
    </row>
    <row r="1792" spans="1:18" s="55" customFormat="1" ht="14.5" x14ac:dyDescent="0.35">
      <c r="A1792" s="74" t="s">
        <v>5683</v>
      </c>
      <c r="B1792" s="74" t="s">
        <v>6</v>
      </c>
      <c r="C1792" s="74">
        <v>4240</v>
      </c>
      <c r="D1792" s="76" t="s">
        <v>3741</v>
      </c>
      <c r="E1792" s="74" t="s">
        <v>5144</v>
      </c>
      <c r="F1792" s="74">
        <v>5052</v>
      </c>
      <c r="G1792" s="77" t="s">
        <v>3751</v>
      </c>
      <c r="H1792" s="74" t="s">
        <v>2901</v>
      </c>
      <c r="I1792" s="75">
        <v>0.83333333333333293</v>
      </c>
      <c r="J1792" s="74" t="s">
        <v>3751</v>
      </c>
      <c r="K1792" s="74" t="s">
        <v>760</v>
      </c>
      <c r="L1792" s="74" t="s">
        <v>10494</v>
      </c>
      <c r="M1792" s="74" t="s">
        <v>10495</v>
      </c>
      <c r="N1792" s="74" t="s">
        <v>1327</v>
      </c>
      <c r="O1792" s="74" t="s">
        <v>1327</v>
      </c>
      <c r="P1792" s="74" t="s">
        <v>8758</v>
      </c>
      <c r="Q1792" s="74" t="s">
        <v>8699</v>
      </c>
      <c r="R1792" s="74" t="s">
        <v>10832</v>
      </c>
    </row>
    <row r="1793" spans="1:18" s="55" customFormat="1" ht="14.5" x14ac:dyDescent="0.35">
      <c r="A1793" s="74" t="s">
        <v>5499</v>
      </c>
      <c r="B1793" s="74" t="s">
        <v>3</v>
      </c>
      <c r="C1793" s="74">
        <v>4213</v>
      </c>
      <c r="D1793" s="76" t="s">
        <v>1935</v>
      </c>
      <c r="E1793" s="74" t="s">
        <v>4631</v>
      </c>
      <c r="F1793" s="74">
        <v>4874</v>
      </c>
      <c r="G1793" s="77" t="s">
        <v>1936</v>
      </c>
      <c r="H1793" s="74" t="s">
        <v>4632</v>
      </c>
      <c r="I1793" s="75">
        <v>0.875</v>
      </c>
      <c r="J1793" s="74" t="s">
        <v>1936</v>
      </c>
      <c r="K1793" s="74" t="s">
        <v>1581</v>
      </c>
      <c r="L1793" s="74" t="s">
        <v>1582</v>
      </c>
      <c r="M1793" s="74" t="s">
        <v>10496</v>
      </c>
      <c r="N1793" s="74" t="s">
        <v>1579</v>
      </c>
      <c r="O1793" s="74" t="s">
        <v>1580</v>
      </c>
      <c r="P1793" s="74" t="s">
        <v>8781</v>
      </c>
      <c r="Q1793" s="74" t="s">
        <v>8699</v>
      </c>
      <c r="R1793" s="74" t="s">
        <v>10649</v>
      </c>
    </row>
    <row r="1794" spans="1:18" s="55" customFormat="1" ht="14.5" x14ac:dyDescent="0.35">
      <c r="A1794" s="74" t="s">
        <v>5500</v>
      </c>
      <c r="B1794" s="74" t="s">
        <v>3</v>
      </c>
      <c r="C1794" s="74">
        <v>4213</v>
      </c>
      <c r="D1794" s="76" t="s">
        <v>1935</v>
      </c>
      <c r="E1794" s="74" t="s">
        <v>4631</v>
      </c>
      <c r="F1794" s="74">
        <v>4875</v>
      </c>
      <c r="G1794" s="77" t="s">
        <v>1937</v>
      </c>
      <c r="H1794" s="74" t="s">
        <v>4633</v>
      </c>
      <c r="I1794" s="75">
        <v>0.7272727272727264</v>
      </c>
      <c r="J1794" s="74" t="s">
        <v>1937</v>
      </c>
      <c r="K1794" s="74" t="s">
        <v>1583</v>
      </c>
      <c r="L1794" s="74" t="s">
        <v>1582</v>
      </c>
      <c r="M1794" s="74" t="s">
        <v>10496</v>
      </c>
      <c r="N1794" s="74" t="s">
        <v>1579</v>
      </c>
      <c r="O1794" s="74" t="s">
        <v>1580</v>
      </c>
      <c r="P1794" s="74" t="s">
        <v>8781</v>
      </c>
      <c r="Q1794" s="74" t="s">
        <v>8699</v>
      </c>
      <c r="R1794" s="74" t="s">
        <v>10649</v>
      </c>
    </row>
    <row r="1795" spans="1:18" s="55" customFormat="1" ht="14.5" x14ac:dyDescent="0.35">
      <c r="A1795" s="74" t="s">
        <v>7752</v>
      </c>
      <c r="B1795" s="74" t="s">
        <v>6</v>
      </c>
      <c r="C1795" s="74">
        <v>4284</v>
      </c>
      <c r="D1795" s="76" t="s">
        <v>2272</v>
      </c>
      <c r="E1795" s="74" t="s">
        <v>4509</v>
      </c>
      <c r="F1795" s="74">
        <v>89573</v>
      </c>
      <c r="G1795" s="77" t="s">
        <v>7764</v>
      </c>
      <c r="H1795" s="74" t="s">
        <v>4512</v>
      </c>
      <c r="I1795" s="75">
        <v>0.62341581170790505</v>
      </c>
      <c r="J1795" s="74" t="s">
        <v>7764</v>
      </c>
      <c r="K1795" s="74" t="s">
        <v>1498</v>
      </c>
      <c r="L1795" s="74" t="s">
        <v>10497</v>
      </c>
      <c r="M1795" s="74" t="s">
        <v>10498</v>
      </c>
      <c r="N1795" s="74" t="s">
        <v>1499</v>
      </c>
      <c r="O1795" s="74" t="s">
        <v>1495</v>
      </c>
      <c r="P1795" s="74" t="s">
        <v>8706</v>
      </c>
      <c r="Q1795" s="74" t="s">
        <v>8699</v>
      </c>
      <c r="R1795" s="74" t="s">
        <v>11281</v>
      </c>
    </row>
    <row r="1796" spans="1:18" s="55" customFormat="1" ht="14.5" x14ac:dyDescent="0.35">
      <c r="A1796" s="74" t="s">
        <v>6155</v>
      </c>
      <c r="B1796" s="74" t="s">
        <v>6</v>
      </c>
      <c r="C1796" s="74">
        <v>7351</v>
      </c>
      <c r="D1796" s="76" t="s">
        <v>2343</v>
      </c>
      <c r="E1796" s="74" t="s">
        <v>4634</v>
      </c>
      <c r="F1796" s="74">
        <v>7352</v>
      </c>
      <c r="G1796" s="77" t="s">
        <v>2344</v>
      </c>
      <c r="H1796" s="74" t="s">
        <v>4634</v>
      </c>
      <c r="I1796" s="75">
        <v>1</v>
      </c>
      <c r="J1796" s="74"/>
      <c r="K1796" s="74"/>
      <c r="L1796" s="74"/>
      <c r="M1796" s="74"/>
      <c r="N1796" s="74"/>
      <c r="O1796" s="74"/>
      <c r="P1796" s="74"/>
      <c r="Q1796" s="74"/>
      <c r="R1796" s="74"/>
    </row>
    <row r="1797" spans="1:18" s="55" customFormat="1" ht="14.5" x14ac:dyDescent="0.35">
      <c r="A1797" s="74" t="s">
        <v>7970</v>
      </c>
      <c r="B1797" s="74" t="s">
        <v>8</v>
      </c>
      <c r="C1797" s="74">
        <v>4422</v>
      </c>
      <c r="D1797" s="76" t="s">
        <v>7894</v>
      </c>
      <c r="E1797" s="74" t="s">
        <v>7893</v>
      </c>
      <c r="F1797" s="74">
        <v>90286</v>
      </c>
      <c r="G1797" s="77" t="s">
        <v>7803</v>
      </c>
      <c r="H1797" s="74" t="s">
        <v>7773</v>
      </c>
      <c r="I1797" s="75">
        <v>0.99999999999999944</v>
      </c>
      <c r="J1797" s="74"/>
      <c r="K1797" s="74"/>
      <c r="L1797" s="74"/>
      <c r="M1797" s="74"/>
      <c r="N1797" s="74"/>
      <c r="O1797" s="74"/>
      <c r="P1797" s="74"/>
      <c r="Q1797" s="74"/>
      <c r="R1797" s="74"/>
    </row>
    <row r="1798" spans="1:18" s="55" customFormat="1" ht="14.5" x14ac:dyDescent="0.35">
      <c r="A1798" s="74" t="s">
        <v>6297</v>
      </c>
      <c r="B1798" s="74" t="s">
        <v>7</v>
      </c>
      <c r="C1798" s="74">
        <v>4377</v>
      </c>
      <c r="D1798" s="76" t="s">
        <v>4362</v>
      </c>
      <c r="E1798" s="74" t="s">
        <v>5063</v>
      </c>
      <c r="F1798" s="74">
        <v>5582</v>
      </c>
      <c r="G1798" s="77" t="s">
        <v>4363</v>
      </c>
      <c r="H1798" s="74" t="s">
        <v>5064</v>
      </c>
      <c r="I1798" s="75">
        <v>0</v>
      </c>
      <c r="J1798" s="74" t="s">
        <v>4363</v>
      </c>
      <c r="K1798" s="74" t="s">
        <v>348</v>
      </c>
      <c r="L1798" s="74" t="s">
        <v>10499</v>
      </c>
      <c r="M1798" s="74" t="s">
        <v>10500</v>
      </c>
      <c r="N1798" s="74" t="s">
        <v>1327</v>
      </c>
      <c r="O1798" s="74" t="s">
        <v>1327</v>
      </c>
      <c r="P1798" s="74" t="s">
        <v>8783</v>
      </c>
      <c r="Q1798" s="74" t="s">
        <v>8699</v>
      </c>
      <c r="R1798" s="74" t="s">
        <v>11469</v>
      </c>
    </row>
    <row r="1799" spans="1:18" s="55" customFormat="1" ht="14.5" x14ac:dyDescent="0.35">
      <c r="A1799" s="74" t="s">
        <v>6731</v>
      </c>
      <c r="B1799" s="74" t="s">
        <v>12</v>
      </c>
      <c r="C1799" s="74">
        <v>10165</v>
      </c>
      <c r="D1799" s="76" t="s">
        <v>1289</v>
      </c>
      <c r="E1799" s="74" t="s">
        <v>5065</v>
      </c>
      <c r="F1799" s="74">
        <v>10166</v>
      </c>
      <c r="G1799" s="77" t="s">
        <v>1290</v>
      </c>
      <c r="H1799" s="74" t="s">
        <v>5065</v>
      </c>
      <c r="I1799" s="75">
        <v>1</v>
      </c>
      <c r="J1799" s="74"/>
      <c r="K1799" s="74"/>
      <c r="L1799" s="74"/>
      <c r="M1799" s="74"/>
      <c r="N1799" s="74"/>
      <c r="O1799" s="74"/>
      <c r="P1799" s="74"/>
      <c r="Q1799" s="74"/>
      <c r="R1799" s="74"/>
    </row>
    <row r="1800" spans="1:18" s="55" customFormat="1" ht="14.5" x14ac:dyDescent="0.35">
      <c r="A1800" s="74" t="s">
        <v>7056</v>
      </c>
      <c r="B1800" s="74" t="s">
        <v>12</v>
      </c>
      <c r="C1800" s="74">
        <v>4507</v>
      </c>
      <c r="D1800" s="76" t="s">
        <v>1282</v>
      </c>
      <c r="E1800" s="74" t="s">
        <v>4924</v>
      </c>
      <c r="F1800" s="74">
        <v>6189</v>
      </c>
      <c r="G1800" s="77" t="s">
        <v>1283</v>
      </c>
      <c r="H1800" s="74" t="s">
        <v>6818</v>
      </c>
      <c r="I1800" s="75">
        <v>0.79931389365351591</v>
      </c>
      <c r="J1800" s="74"/>
      <c r="K1800" s="74"/>
      <c r="L1800" s="74"/>
      <c r="M1800" s="74"/>
      <c r="N1800" s="74"/>
      <c r="O1800" s="74"/>
      <c r="P1800" s="74"/>
      <c r="Q1800" s="74"/>
      <c r="R1800" s="74"/>
    </row>
    <row r="1801" spans="1:18" s="55" customFormat="1" ht="14.5" x14ac:dyDescent="0.35">
      <c r="A1801" s="74" t="s">
        <v>5573</v>
      </c>
      <c r="B1801" s="74" t="s">
        <v>6</v>
      </c>
      <c r="C1801" s="74">
        <v>4235</v>
      </c>
      <c r="D1801" s="76" t="s">
        <v>3579</v>
      </c>
      <c r="E1801" s="74" t="s">
        <v>3507</v>
      </c>
      <c r="F1801" s="74">
        <v>79807</v>
      </c>
      <c r="G1801" s="77" t="s">
        <v>3631</v>
      </c>
      <c r="H1801" s="74" t="s">
        <v>4531</v>
      </c>
      <c r="I1801" s="75">
        <v>0.21177802944507318</v>
      </c>
      <c r="J1801" s="74" t="s">
        <v>3631</v>
      </c>
      <c r="K1801" s="74" t="s">
        <v>1677</v>
      </c>
      <c r="L1801" s="74" t="s">
        <v>10501</v>
      </c>
      <c r="M1801" s="74" t="s">
        <v>10502</v>
      </c>
      <c r="N1801" s="74" t="s">
        <v>8608</v>
      </c>
      <c r="O1801" s="74" t="s">
        <v>1678</v>
      </c>
      <c r="P1801" s="74" t="s">
        <v>8738</v>
      </c>
      <c r="Q1801" s="74" t="s">
        <v>8699</v>
      </c>
      <c r="R1801" s="74" t="s">
        <v>10722</v>
      </c>
    </row>
    <row r="1802" spans="1:18" s="55" customFormat="1" ht="14.5" x14ac:dyDescent="0.35">
      <c r="A1802" s="74" t="s">
        <v>5628</v>
      </c>
      <c r="B1802" s="74" t="s">
        <v>6</v>
      </c>
      <c r="C1802" s="74">
        <v>4237</v>
      </c>
      <c r="D1802" s="76" t="s">
        <v>3660</v>
      </c>
      <c r="E1802" s="74" t="s">
        <v>4667</v>
      </c>
      <c r="F1802" s="74">
        <v>79645</v>
      </c>
      <c r="G1802" s="77" t="s">
        <v>3688</v>
      </c>
      <c r="H1802" s="74" t="s">
        <v>2958</v>
      </c>
      <c r="I1802" s="75">
        <v>0.21825813221406071</v>
      </c>
      <c r="J1802" s="74" t="s">
        <v>3688</v>
      </c>
      <c r="K1802" s="74" t="s">
        <v>675</v>
      </c>
      <c r="L1802" s="74" t="s">
        <v>10040</v>
      </c>
      <c r="M1802" s="74" t="s">
        <v>10041</v>
      </c>
      <c r="N1802" s="74" t="s">
        <v>1327</v>
      </c>
      <c r="O1802" s="74" t="s">
        <v>7413</v>
      </c>
      <c r="P1802" s="74" t="s">
        <v>8811</v>
      </c>
      <c r="Q1802" s="74" t="s">
        <v>8699</v>
      </c>
      <c r="R1802" s="74" t="s">
        <v>10772</v>
      </c>
    </row>
  </sheetData>
  <sheetProtection password="C1B1" sheet="1" objects="1" scenarios="1"/>
  <sortState ref="A2:R1804">
    <sortCondition ref="A2:A1804"/>
  </sortState>
  <pageMargins left="0.25" right="0.25" top="0.75" bottom="0.25" header="0.3" footer="0"/>
  <pageSetup paperSize="5" scale="71" fitToHeight="0" orientation="landscape" r:id="rId1"/>
  <headerFooter>
    <oddHeader xml:space="preserve">&amp;CPercentage of children approved for free or reduced-price lunches for School Year 2017
 Based on claim data for the month of October, Calendar Year 2016, as reported by SFA Statewide percentage for AZ is 57%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42"/>
  </sheetPr>
  <dimension ref="A1:D24"/>
  <sheetViews>
    <sheetView showGridLines="0" tabSelected="1" zoomScaleNormal="100" workbookViewId="0">
      <selection activeCell="B4" sqref="B4:D4"/>
    </sheetView>
  </sheetViews>
  <sheetFormatPr defaultColWidth="9.1796875" defaultRowHeight="12.5" x14ac:dyDescent="0.25"/>
  <cols>
    <col min="1" max="1" width="28.54296875" style="3" customWidth="1"/>
    <col min="2" max="2" width="16.54296875" style="3" customWidth="1"/>
    <col min="3" max="3" width="28.54296875" style="3" customWidth="1"/>
    <col min="4" max="4" width="16.54296875" style="3" customWidth="1"/>
    <col min="5" max="16384" width="9.1796875" style="3"/>
  </cols>
  <sheetData>
    <row r="1" spans="1:4" ht="14" x14ac:dyDescent="0.25">
      <c r="A1" s="85" t="s">
        <v>11550</v>
      </c>
      <c r="B1" s="85"/>
      <c r="C1" s="85"/>
    </row>
    <row r="2" spans="1:4" ht="15.5" x14ac:dyDescent="0.25">
      <c r="A2" s="84" t="s">
        <v>8246</v>
      </c>
      <c r="B2" s="84"/>
      <c r="C2" s="84"/>
      <c r="D2" s="84"/>
    </row>
    <row r="3" spans="1:4" ht="14" x14ac:dyDescent="0.25">
      <c r="A3" s="85" t="s">
        <v>11549</v>
      </c>
      <c r="B3" s="85"/>
      <c r="C3" s="85"/>
      <c r="D3" s="85"/>
    </row>
    <row r="4" spans="1:4" ht="15" customHeight="1" x14ac:dyDescent="0.25">
      <c r="A4" s="21" t="s">
        <v>7742</v>
      </c>
      <c r="B4" s="86"/>
      <c r="C4" s="87"/>
      <c r="D4" s="87"/>
    </row>
    <row r="5" spans="1:4" ht="15" customHeight="1" x14ac:dyDescent="0.25"/>
    <row r="6" spans="1:4" ht="13" x14ac:dyDescent="0.25">
      <c r="A6" s="83" t="s">
        <v>4210</v>
      </c>
      <c r="B6" s="83"/>
      <c r="C6" s="83"/>
      <c r="D6" s="83"/>
    </row>
    <row r="8" spans="1:4" ht="39" x14ac:dyDescent="0.25">
      <c r="A8" s="7" t="s">
        <v>4758</v>
      </c>
      <c r="B8" s="9" t="s">
        <v>4505</v>
      </c>
    </row>
    <row r="9" spans="1:4" ht="15" customHeight="1" x14ac:dyDescent="0.25">
      <c r="A9" s="8" t="s">
        <v>8248</v>
      </c>
      <c r="B9" s="6">
        <f>(COUNTIF('Sites-Schools'!C:C,Info!B2)+(COUNTIF('Sites-Non-Schools'!C:C,Info!B2)))</f>
        <v>0</v>
      </c>
    </row>
    <row r="10" spans="1:4" ht="15" customHeight="1" x14ac:dyDescent="0.25">
      <c r="A10" s="8" t="s">
        <v>8249</v>
      </c>
      <c r="B10" s="6">
        <f>(COUNTIF('Sites-Schools'!C:C,Info!B3)+(COUNTIF('Sites-Non-Schools'!C:C,Info!B3)))</f>
        <v>0</v>
      </c>
    </row>
    <row r="11" spans="1:4" ht="15" customHeight="1" x14ac:dyDescent="0.25">
      <c r="A11" s="8" t="s">
        <v>8250</v>
      </c>
      <c r="B11" s="6">
        <f>(COUNTIF('Sites-Schools'!C:C,Info!B4)+(COUNTIF('Sites-Non-Schools'!C:C,Info!B4)))</f>
        <v>0</v>
      </c>
    </row>
    <row r="12" spans="1:4" ht="15" customHeight="1" x14ac:dyDescent="0.25">
      <c r="A12" s="8" t="s">
        <v>8251</v>
      </c>
      <c r="B12" s="6">
        <f>(COUNTIF('Sites-Schools'!C:C,Info!B5)+(COUNTIF('Sites-Non-Schools'!C:C,Info!B5)))</f>
        <v>0</v>
      </c>
    </row>
    <row r="13" spans="1:4" ht="15" customHeight="1" x14ac:dyDescent="0.25">
      <c r="A13" s="8" t="s">
        <v>8252</v>
      </c>
      <c r="B13" s="6">
        <f>(COUNTIF('Sites-Schools'!C:C,Info!B6)+(COUNTIF('Sites-Non-Schools'!C:C,Info!B6)))</f>
        <v>0</v>
      </c>
    </row>
    <row r="14" spans="1:4" ht="15" customHeight="1" x14ac:dyDescent="0.25">
      <c r="A14" s="8" t="s">
        <v>8253</v>
      </c>
      <c r="B14" s="6">
        <f>(COUNTIF('Sites-Schools'!C:C,Info!B7)+(COUNTIF('Sites-Non-Schools'!C:C,Info!B7)))</f>
        <v>0</v>
      </c>
    </row>
    <row r="15" spans="1:4" ht="15" customHeight="1" x14ac:dyDescent="0.25">
      <c r="A15" s="8" t="s">
        <v>8254</v>
      </c>
      <c r="B15" s="6">
        <f>(COUNTIF('Sites-Schools'!C:C,Info!B8)+(COUNTIF('Sites-Non-Schools'!C:C,Info!B8)))</f>
        <v>0</v>
      </c>
    </row>
    <row r="16" spans="1:4" ht="15" customHeight="1" x14ac:dyDescent="0.25">
      <c r="A16" s="8" t="s">
        <v>8255</v>
      </c>
      <c r="B16" s="6">
        <f>(COUNTIF('Sites-Schools'!C:C,Info!B9)+(COUNTIF('Sites-Non-Schools'!C:C,Info!B9)))</f>
        <v>0</v>
      </c>
    </row>
    <row r="17" spans="1:2" ht="15" customHeight="1" x14ac:dyDescent="0.25">
      <c r="A17" s="8" t="s">
        <v>8256</v>
      </c>
      <c r="B17" s="6">
        <f>(COUNTIF('Sites-Schools'!C:C,Info!B10)+(COUNTIF('Sites-Non-Schools'!C:C,Info!B10)))</f>
        <v>0</v>
      </c>
    </row>
    <row r="18" spans="1:2" ht="15" customHeight="1" x14ac:dyDescent="0.25">
      <c r="A18" s="8" t="s">
        <v>8257</v>
      </c>
      <c r="B18" s="6">
        <f>(COUNTIF('Sites-Schools'!C:C,Info!B11)+(COUNTIF('Sites-Non-Schools'!C:C,Info!B11)))</f>
        <v>0</v>
      </c>
    </row>
    <row r="19" spans="1:2" ht="15" customHeight="1" x14ac:dyDescent="0.25">
      <c r="A19" s="8" t="s">
        <v>8258</v>
      </c>
      <c r="B19" s="6">
        <f>(COUNTIF('Sites-Schools'!C:C,Info!B12)+(COUNTIF('Sites-Non-Schools'!C:C,Info!B12)))</f>
        <v>0</v>
      </c>
    </row>
    <row r="20" spans="1:2" ht="15" customHeight="1" x14ac:dyDescent="0.25">
      <c r="A20" s="8" t="s">
        <v>8259</v>
      </c>
      <c r="B20" s="6">
        <f>(COUNTIF('Sites-Schools'!C:C,Info!B13)+(COUNTIF('Sites-Non-Schools'!C:C,Info!B13)))</f>
        <v>0</v>
      </c>
    </row>
    <row r="21" spans="1:2" ht="15" customHeight="1" x14ac:dyDescent="0.25">
      <c r="A21" s="8" t="s">
        <v>8260</v>
      </c>
      <c r="B21" s="6">
        <f>(COUNTIF('Sites-Schools'!C:C,Info!B14)+(COUNTIF('Sites-Non-Schools'!C:C,Info!B14)))</f>
        <v>0</v>
      </c>
    </row>
    <row r="22" spans="1:2" ht="15" customHeight="1" x14ac:dyDescent="0.25">
      <c r="A22" s="8" t="s">
        <v>8261</v>
      </c>
      <c r="B22" s="6">
        <f>(COUNTIF('Sites-Schools'!C:C,Info!B15)+(COUNTIF('Sites-Non-Schools'!C:C,Info!B15)))</f>
        <v>0</v>
      </c>
    </row>
    <row r="23" spans="1:2" ht="15" customHeight="1" x14ac:dyDescent="0.25">
      <c r="A23" s="8" t="s">
        <v>8262</v>
      </c>
      <c r="B23" s="6">
        <f>(COUNTIF('Sites-Schools'!C:C,Info!B16)+(COUNTIF('Sites-Non-Schools'!C:C,Info!B16)))</f>
        <v>0</v>
      </c>
    </row>
    <row r="24" spans="1:2" ht="15" customHeight="1" x14ac:dyDescent="0.25">
      <c r="A24" s="8" t="s">
        <v>8263</v>
      </c>
      <c r="B24" s="6">
        <f>(COUNTIF('Sites-Schools'!C:C,Info!B17)+(COUNTIF('Sites-Non-Schools'!C:C,Info!B17)))</f>
        <v>0</v>
      </c>
    </row>
  </sheetData>
  <sheetProtection password="C1B1" sheet="1" objects="1" scenarios="1"/>
  <mergeCells count="5">
    <mergeCell ref="A6:D6"/>
    <mergeCell ref="A2:D2"/>
    <mergeCell ref="A3:D3"/>
    <mergeCell ref="B4:D4"/>
    <mergeCell ref="A1:C1"/>
  </mergeCells>
  <phoneticPr fontId="18" type="noConversion"/>
  <printOptions horizontalCentered="1"/>
  <pageMargins left="0.75" right="0.75" top="0.5" bottom="1" header="0.5" footer="0.25"/>
  <pageSetup orientation="portrait" blackAndWhite="1" r:id="rId1"/>
  <headerFooter alignWithMargins="0">
    <oddFooter>&amp;LArizona Nutrition Network
Fiscal Year 2016&amp;C&amp;P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>
    <tabColor indexed="42"/>
  </sheetPr>
  <dimension ref="A1:S1007"/>
  <sheetViews>
    <sheetView showGridLines="0" zoomScaleNormal="100" workbookViewId="0">
      <selection activeCell="D28" sqref="D28"/>
    </sheetView>
  </sheetViews>
  <sheetFormatPr defaultColWidth="9.1796875" defaultRowHeight="12.5" x14ac:dyDescent="0.25"/>
  <cols>
    <col min="1" max="2" width="13.54296875" style="2" customWidth="1"/>
    <col min="3" max="3" width="25.54296875" style="2" customWidth="1"/>
    <col min="4" max="4" width="50.54296875" style="2" customWidth="1"/>
    <col min="5" max="5" width="10.54296875" style="33" customWidth="1"/>
    <col min="6" max="6" width="13.54296875" style="2" customWidth="1"/>
    <col min="7" max="7" width="35.54296875" style="2" customWidth="1"/>
    <col min="8" max="8" width="20.54296875" style="2" customWidth="1"/>
    <col min="9" max="9" width="5.54296875" style="2" customWidth="1"/>
    <col min="10" max="11" width="10.54296875" style="2" customWidth="1"/>
    <col min="12" max="12" width="15.54296875" style="2" customWidth="1"/>
    <col min="13" max="13" width="10.54296875" style="2" customWidth="1"/>
    <col min="14" max="14" width="20.54296875" style="2" customWidth="1"/>
    <col min="15" max="15" width="15.54296875" style="2" customWidth="1"/>
    <col min="16" max="16" width="10.54296875" style="2" customWidth="1"/>
    <col min="17" max="18" width="20.54296875" style="2" customWidth="1"/>
    <col min="19" max="19" width="10.54296875" style="35" customWidth="1"/>
    <col min="20" max="16384" width="9.1796875" style="2"/>
  </cols>
  <sheetData>
    <row r="1" spans="1:19" ht="14" x14ac:dyDescent="0.25">
      <c r="A1" s="114" t="s">
        <v>11551</v>
      </c>
      <c r="B1" s="115"/>
      <c r="C1" s="115"/>
    </row>
    <row r="2" spans="1:19" ht="13" x14ac:dyDescent="0.25">
      <c r="C2" s="4" t="s">
        <v>11548</v>
      </c>
      <c r="E2" s="4"/>
      <c r="F2" s="4"/>
      <c r="G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2.75" customHeight="1" x14ac:dyDescent="0.25">
      <c r="A3" s="117" t="s">
        <v>7742</v>
      </c>
      <c r="B3" s="117"/>
      <c r="C3" s="98">
        <f>Sites!B4</f>
        <v>0</v>
      </c>
      <c r="D3" s="98"/>
      <c r="E3" s="98"/>
      <c r="F3" s="98"/>
      <c r="G3" s="98"/>
      <c r="N3" s="4"/>
      <c r="Q3" s="4"/>
      <c r="R3" s="4"/>
    </row>
    <row r="4" spans="1:19" ht="13.5" thickBot="1" x14ac:dyDescent="0.3">
      <c r="C4" s="1" t="s">
        <v>7058</v>
      </c>
      <c r="N4" s="4"/>
      <c r="Q4" s="4"/>
      <c r="R4" s="4"/>
    </row>
    <row r="5" spans="1:19" ht="13.5" thickBot="1" x14ac:dyDescent="0.3">
      <c r="L5" s="90" t="s">
        <v>3215</v>
      </c>
      <c r="M5" s="91"/>
      <c r="N5" s="92"/>
      <c r="O5" s="95" t="s">
        <v>16</v>
      </c>
      <c r="P5" s="96"/>
      <c r="Q5" s="96"/>
      <c r="R5" s="96"/>
      <c r="S5" s="97"/>
    </row>
    <row r="6" spans="1:19" s="3" customFormat="1" ht="12.75" customHeight="1" x14ac:dyDescent="0.25">
      <c r="A6" s="116" t="s">
        <v>8270</v>
      </c>
      <c r="B6" s="109" t="s">
        <v>8283</v>
      </c>
      <c r="C6" s="19" t="s">
        <v>4759</v>
      </c>
      <c r="D6" s="30" t="s">
        <v>4498</v>
      </c>
      <c r="E6" s="107" t="s">
        <v>8284</v>
      </c>
      <c r="F6" s="109" t="s">
        <v>8285</v>
      </c>
      <c r="G6" s="99" t="s">
        <v>4497</v>
      </c>
      <c r="H6" s="99" t="s">
        <v>8264</v>
      </c>
      <c r="I6" s="99" t="s">
        <v>8265</v>
      </c>
      <c r="J6" s="99" t="s">
        <v>8266</v>
      </c>
      <c r="K6" s="104" t="s">
        <v>1723</v>
      </c>
      <c r="L6" s="105" t="s">
        <v>8286</v>
      </c>
      <c r="M6" s="100" t="s">
        <v>4499</v>
      </c>
      <c r="N6" s="111" t="s">
        <v>8815</v>
      </c>
      <c r="O6" s="102" t="s">
        <v>8286</v>
      </c>
      <c r="P6" s="100" t="s">
        <v>4499</v>
      </c>
      <c r="Q6" s="93" t="s">
        <v>8815</v>
      </c>
      <c r="R6" s="113" t="s">
        <v>8837</v>
      </c>
      <c r="S6" s="88" t="s">
        <v>8838</v>
      </c>
    </row>
    <row r="7" spans="1:19" s="3" customFormat="1" ht="27.75" customHeight="1" x14ac:dyDescent="0.25">
      <c r="A7" s="116"/>
      <c r="B7" s="110"/>
      <c r="C7" s="20" t="s">
        <v>18</v>
      </c>
      <c r="D7" s="31" t="s">
        <v>15</v>
      </c>
      <c r="E7" s="108"/>
      <c r="F7" s="110"/>
      <c r="G7" s="99"/>
      <c r="H7" s="99"/>
      <c r="I7" s="99"/>
      <c r="J7" s="99"/>
      <c r="K7" s="104"/>
      <c r="L7" s="106"/>
      <c r="M7" s="101"/>
      <c r="N7" s="112"/>
      <c r="O7" s="103"/>
      <c r="P7" s="101"/>
      <c r="Q7" s="94"/>
      <c r="R7" s="108" t="s">
        <v>8294</v>
      </c>
      <c r="S7" s="89"/>
    </row>
    <row r="8" spans="1:19" s="3" customFormat="1" x14ac:dyDescent="0.25">
      <c r="A8" s="11"/>
      <c r="B8" s="12"/>
      <c r="C8" s="15" t="str">
        <f>IF(ISBLANK(D8),"","School")</f>
        <v/>
      </c>
      <c r="D8" s="16"/>
      <c r="E8" s="34" t="str">
        <f t="shared" ref="E8:E71" si="0">IF(ISBLANK(D8),"",VLOOKUP(D8,NSLPandADEtableFY19,7,FALSE))</f>
        <v/>
      </c>
      <c r="F8" s="12"/>
      <c r="G8" s="15" t="str">
        <f t="shared" ref="G8:G71" si="1">IF(ISBLANK(D8),"",VLOOKUP(D8,NSLPandADEtableFY19,12,FALSE))</f>
        <v/>
      </c>
      <c r="H8" s="15" t="str">
        <f t="shared" ref="H8:H71" si="2">IF(ISBLANK(D8),"",VLOOKUP(D8,NSLPandADEtableFY19,16,FALSE))</f>
        <v/>
      </c>
      <c r="I8" s="15" t="str">
        <f t="shared" ref="I8:I71" si="3">IF(ISBLANK(D8),"",VLOOKUP(D8,NSLPandADEtableFY19,17,FALSE))</f>
        <v/>
      </c>
      <c r="J8" s="15" t="str">
        <f t="shared" ref="J8:J71" si="4">IF(ISBLANK(D8),"",VLOOKUP(D8,NSLPandADEtableFY19,18,FALSE))</f>
        <v/>
      </c>
      <c r="K8" s="70" t="str">
        <f t="shared" ref="K8:K71" si="5">IF(ISBLANK(D8),"",VLOOKUP(D8,NSLPandADEtableFY19,2,FALSE))</f>
        <v/>
      </c>
      <c r="L8" s="17" t="str">
        <f>IF(ISBLANK(D8),"","Free &amp; Reduced Lunch Data (NSLP) October 2018")</f>
        <v/>
      </c>
      <c r="M8" s="64" t="str">
        <f t="shared" ref="M8:M71" si="6">IF(ISBLANK(D8),"",VLOOKUP(D8,NSLPandADEtableFY19,9,FALSE))</f>
        <v/>
      </c>
      <c r="N8" s="66" t="str">
        <f>IF(ISBLANK(D8),"","National School Lunch Program (NSLP): N/A")</f>
        <v/>
      </c>
      <c r="O8" s="18"/>
      <c r="P8" s="68"/>
      <c r="Q8" s="40"/>
      <c r="R8" s="62"/>
      <c r="S8" s="63"/>
    </row>
    <row r="9" spans="1:19" s="3" customFormat="1" x14ac:dyDescent="0.25">
      <c r="A9" s="11" t="s">
        <v>14</v>
      </c>
      <c r="B9" s="11"/>
      <c r="C9" s="15" t="str">
        <f t="shared" ref="C9:C72" si="7">IF(ISBLANK(D9),"","School")</f>
        <v/>
      </c>
      <c r="D9" s="16"/>
      <c r="E9" s="34" t="str">
        <f t="shared" si="0"/>
        <v/>
      </c>
      <c r="F9" s="11"/>
      <c r="G9" s="15" t="str">
        <f t="shared" si="1"/>
        <v/>
      </c>
      <c r="H9" s="15" t="str">
        <f t="shared" si="2"/>
        <v/>
      </c>
      <c r="I9" s="15" t="str">
        <f t="shared" si="3"/>
        <v/>
      </c>
      <c r="J9" s="15" t="str">
        <f t="shared" si="4"/>
        <v/>
      </c>
      <c r="K9" s="70" t="str">
        <f t="shared" si="5"/>
        <v/>
      </c>
      <c r="L9" s="17" t="str">
        <f t="shared" ref="L9:L72" si="8">IF(ISBLANK(D9),"","Free &amp; Reduced Lunch Data (NSLP) October 2018")</f>
        <v/>
      </c>
      <c r="M9" s="64" t="str">
        <f t="shared" si="6"/>
        <v/>
      </c>
      <c r="N9" s="67" t="str">
        <f t="shared" ref="N9:N72" si="9">IF(ISBLANK(D9),"","National School Lunch Program (NSLP): N/A")</f>
        <v/>
      </c>
      <c r="O9" s="18"/>
      <c r="P9" s="68"/>
      <c r="Q9" s="42"/>
      <c r="R9" s="39"/>
      <c r="S9" s="43"/>
    </row>
    <row r="10" spans="1:19" s="3" customFormat="1" x14ac:dyDescent="0.25">
      <c r="A10" s="11" t="s">
        <v>14</v>
      </c>
      <c r="B10" s="11"/>
      <c r="C10" s="15" t="str">
        <f t="shared" si="7"/>
        <v/>
      </c>
      <c r="D10" s="16"/>
      <c r="E10" s="34" t="str">
        <f t="shared" si="0"/>
        <v/>
      </c>
      <c r="F10" s="11"/>
      <c r="G10" s="15" t="str">
        <f t="shared" si="1"/>
        <v/>
      </c>
      <c r="H10" s="15" t="str">
        <f t="shared" si="2"/>
        <v/>
      </c>
      <c r="I10" s="15" t="str">
        <f t="shared" si="3"/>
        <v/>
      </c>
      <c r="J10" s="15" t="str">
        <f t="shared" si="4"/>
        <v/>
      </c>
      <c r="K10" s="70" t="str">
        <f t="shared" si="5"/>
        <v/>
      </c>
      <c r="L10" s="17" t="str">
        <f t="shared" si="8"/>
        <v/>
      </c>
      <c r="M10" s="64" t="str">
        <f t="shared" si="6"/>
        <v/>
      </c>
      <c r="N10" s="67" t="str">
        <f t="shared" si="9"/>
        <v/>
      </c>
      <c r="O10" s="18"/>
      <c r="P10" s="68"/>
      <c r="Q10" s="42"/>
      <c r="R10" s="39"/>
      <c r="S10" s="43"/>
    </row>
    <row r="11" spans="1:19" s="3" customFormat="1" x14ac:dyDescent="0.25">
      <c r="A11" s="11" t="s">
        <v>14</v>
      </c>
      <c r="B11" s="11"/>
      <c r="C11" s="15" t="str">
        <f t="shared" si="7"/>
        <v/>
      </c>
      <c r="D11" s="16"/>
      <c r="E11" s="34" t="str">
        <f t="shared" si="0"/>
        <v/>
      </c>
      <c r="F11" s="11"/>
      <c r="G11" s="15" t="str">
        <f t="shared" si="1"/>
        <v/>
      </c>
      <c r="H11" s="15" t="str">
        <f t="shared" si="2"/>
        <v/>
      </c>
      <c r="I11" s="15" t="str">
        <f t="shared" si="3"/>
        <v/>
      </c>
      <c r="J11" s="15" t="str">
        <f t="shared" si="4"/>
        <v/>
      </c>
      <c r="K11" s="70" t="str">
        <f t="shared" si="5"/>
        <v/>
      </c>
      <c r="L11" s="17" t="str">
        <f t="shared" si="8"/>
        <v/>
      </c>
      <c r="M11" s="64" t="str">
        <f t="shared" si="6"/>
        <v/>
      </c>
      <c r="N11" s="67" t="str">
        <f t="shared" si="9"/>
        <v/>
      </c>
      <c r="O11" s="18"/>
      <c r="P11" s="68"/>
      <c r="Q11" s="42"/>
      <c r="R11" s="39"/>
      <c r="S11" s="43"/>
    </row>
    <row r="12" spans="1:19" s="3" customFormat="1" x14ac:dyDescent="0.25">
      <c r="A12" s="11" t="s">
        <v>14</v>
      </c>
      <c r="B12" s="11"/>
      <c r="C12" s="15" t="str">
        <f t="shared" si="7"/>
        <v/>
      </c>
      <c r="D12" s="16"/>
      <c r="E12" s="34" t="str">
        <f t="shared" si="0"/>
        <v/>
      </c>
      <c r="F12" s="11"/>
      <c r="G12" s="15" t="str">
        <f t="shared" si="1"/>
        <v/>
      </c>
      <c r="H12" s="15" t="str">
        <f t="shared" si="2"/>
        <v/>
      </c>
      <c r="I12" s="15" t="str">
        <f t="shared" si="3"/>
        <v/>
      </c>
      <c r="J12" s="15" t="str">
        <f t="shared" si="4"/>
        <v/>
      </c>
      <c r="K12" s="70" t="str">
        <f t="shared" si="5"/>
        <v/>
      </c>
      <c r="L12" s="17" t="str">
        <f t="shared" si="8"/>
        <v/>
      </c>
      <c r="M12" s="64" t="str">
        <f t="shared" si="6"/>
        <v/>
      </c>
      <c r="N12" s="67" t="str">
        <f t="shared" si="9"/>
        <v/>
      </c>
      <c r="O12" s="18"/>
      <c r="P12" s="68"/>
      <c r="Q12" s="42"/>
      <c r="R12" s="39"/>
      <c r="S12" s="43"/>
    </row>
    <row r="13" spans="1:19" s="3" customFormat="1" x14ac:dyDescent="0.25">
      <c r="A13" s="11" t="s">
        <v>14</v>
      </c>
      <c r="B13" s="11"/>
      <c r="C13" s="15" t="str">
        <f t="shared" si="7"/>
        <v/>
      </c>
      <c r="D13" s="16"/>
      <c r="E13" s="34" t="str">
        <f t="shared" si="0"/>
        <v/>
      </c>
      <c r="F13" s="11"/>
      <c r="G13" s="15" t="str">
        <f t="shared" si="1"/>
        <v/>
      </c>
      <c r="H13" s="15" t="str">
        <f t="shared" si="2"/>
        <v/>
      </c>
      <c r="I13" s="15" t="str">
        <f t="shared" si="3"/>
        <v/>
      </c>
      <c r="J13" s="15" t="str">
        <f t="shared" si="4"/>
        <v/>
      </c>
      <c r="K13" s="70" t="str">
        <f t="shared" si="5"/>
        <v/>
      </c>
      <c r="L13" s="17" t="str">
        <f t="shared" si="8"/>
        <v/>
      </c>
      <c r="M13" s="64" t="str">
        <f t="shared" si="6"/>
        <v/>
      </c>
      <c r="N13" s="67" t="str">
        <f t="shared" si="9"/>
        <v/>
      </c>
      <c r="O13" s="18"/>
      <c r="P13" s="68"/>
      <c r="Q13" s="42"/>
      <c r="R13" s="39"/>
      <c r="S13" s="43"/>
    </row>
    <row r="14" spans="1:19" s="3" customFormat="1" x14ac:dyDescent="0.25">
      <c r="A14" s="11" t="s">
        <v>14</v>
      </c>
      <c r="B14" s="11"/>
      <c r="C14" s="15" t="str">
        <f t="shared" si="7"/>
        <v/>
      </c>
      <c r="D14" s="16"/>
      <c r="E14" s="34" t="str">
        <f t="shared" si="0"/>
        <v/>
      </c>
      <c r="F14" s="11"/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/>
      </c>
      <c r="K14" s="70" t="str">
        <f t="shared" si="5"/>
        <v/>
      </c>
      <c r="L14" s="17" t="str">
        <f t="shared" si="8"/>
        <v/>
      </c>
      <c r="M14" s="64" t="str">
        <f t="shared" si="6"/>
        <v/>
      </c>
      <c r="N14" s="67" t="str">
        <f t="shared" si="9"/>
        <v/>
      </c>
      <c r="O14" s="18"/>
      <c r="P14" s="68"/>
      <c r="Q14" s="42"/>
      <c r="R14" s="39"/>
      <c r="S14" s="43"/>
    </row>
    <row r="15" spans="1:19" s="3" customFormat="1" x14ac:dyDescent="0.25">
      <c r="A15" s="11" t="s">
        <v>14</v>
      </c>
      <c r="B15" s="11"/>
      <c r="C15" s="15" t="str">
        <f t="shared" si="7"/>
        <v/>
      </c>
      <c r="D15" s="16"/>
      <c r="E15" s="34" t="str">
        <f t="shared" si="0"/>
        <v/>
      </c>
      <c r="F15" s="11"/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/>
      </c>
      <c r="K15" s="70" t="str">
        <f t="shared" si="5"/>
        <v/>
      </c>
      <c r="L15" s="17" t="str">
        <f t="shared" si="8"/>
        <v/>
      </c>
      <c r="M15" s="64" t="str">
        <f t="shared" si="6"/>
        <v/>
      </c>
      <c r="N15" s="67" t="str">
        <f t="shared" si="9"/>
        <v/>
      </c>
      <c r="O15" s="18"/>
      <c r="P15" s="68"/>
      <c r="Q15" s="42"/>
      <c r="R15" s="39"/>
      <c r="S15" s="43"/>
    </row>
    <row r="16" spans="1:19" s="3" customFormat="1" x14ac:dyDescent="0.25">
      <c r="A16" s="11"/>
      <c r="B16" s="11"/>
      <c r="C16" s="15" t="str">
        <f t="shared" si="7"/>
        <v/>
      </c>
      <c r="D16" s="16"/>
      <c r="E16" s="34" t="str">
        <f t="shared" si="0"/>
        <v/>
      </c>
      <c r="F16" s="11"/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/>
      </c>
      <c r="K16" s="70" t="str">
        <f t="shared" si="5"/>
        <v/>
      </c>
      <c r="L16" s="17" t="str">
        <f t="shared" si="8"/>
        <v/>
      </c>
      <c r="M16" s="64" t="str">
        <f t="shared" si="6"/>
        <v/>
      </c>
      <c r="N16" s="67" t="str">
        <f t="shared" si="9"/>
        <v/>
      </c>
      <c r="O16" s="18"/>
      <c r="P16" s="68"/>
      <c r="Q16" s="42"/>
      <c r="R16" s="39"/>
      <c r="S16" s="43"/>
    </row>
    <row r="17" spans="1:19" s="3" customFormat="1" x14ac:dyDescent="0.25">
      <c r="A17" s="11"/>
      <c r="B17" s="11"/>
      <c r="C17" s="15" t="str">
        <f t="shared" si="7"/>
        <v/>
      </c>
      <c r="D17" s="16"/>
      <c r="E17" s="34" t="str">
        <f t="shared" si="0"/>
        <v/>
      </c>
      <c r="F17" s="11"/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/>
      </c>
      <c r="K17" s="70" t="str">
        <f t="shared" si="5"/>
        <v/>
      </c>
      <c r="L17" s="17" t="str">
        <f t="shared" si="8"/>
        <v/>
      </c>
      <c r="M17" s="64" t="str">
        <f t="shared" si="6"/>
        <v/>
      </c>
      <c r="N17" s="67" t="str">
        <f t="shared" si="9"/>
        <v/>
      </c>
      <c r="O17" s="18"/>
      <c r="P17" s="68"/>
      <c r="Q17" s="42"/>
      <c r="R17" s="39"/>
      <c r="S17" s="43"/>
    </row>
    <row r="18" spans="1:19" s="3" customFormat="1" x14ac:dyDescent="0.25">
      <c r="A18" s="11"/>
      <c r="B18" s="11"/>
      <c r="C18" s="15" t="str">
        <f t="shared" si="7"/>
        <v/>
      </c>
      <c r="D18" s="16"/>
      <c r="E18" s="34" t="str">
        <f t="shared" si="0"/>
        <v/>
      </c>
      <c r="F18" s="11"/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/>
      </c>
      <c r="K18" s="70" t="str">
        <f t="shared" si="5"/>
        <v/>
      </c>
      <c r="L18" s="17" t="str">
        <f t="shared" si="8"/>
        <v/>
      </c>
      <c r="M18" s="64" t="str">
        <f t="shared" si="6"/>
        <v/>
      </c>
      <c r="N18" s="67" t="str">
        <f t="shared" si="9"/>
        <v/>
      </c>
      <c r="O18" s="18"/>
      <c r="P18" s="68"/>
      <c r="Q18" s="42"/>
      <c r="R18" s="39"/>
      <c r="S18" s="43"/>
    </row>
    <row r="19" spans="1:19" s="3" customFormat="1" x14ac:dyDescent="0.25">
      <c r="A19" s="11"/>
      <c r="B19" s="11"/>
      <c r="C19" s="15" t="str">
        <f t="shared" si="7"/>
        <v/>
      </c>
      <c r="D19" s="16"/>
      <c r="E19" s="34" t="str">
        <f t="shared" si="0"/>
        <v/>
      </c>
      <c r="F19" s="11"/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/>
      </c>
      <c r="K19" s="70" t="str">
        <f t="shared" si="5"/>
        <v/>
      </c>
      <c r="L19" s="17" t="str">
        <f t="shared" si="8"/>
        <v/>
      </c>
      <c r="M19" s="64" t="str">
        <f t="shared" si="6"/>
        <v/>
      </c>
      <c r="N19" s="67" t="str">
        <f t="shared" si="9"/>
        <v/>
      </c>
      <c r="O19" s="18"/>
      <c r="P19" s="68"/>
      <c r="Q19" s="42"/>
      <c r="R19" s="39"/>
      <c r="S19" s="43"/>
    </row>
    <row r="20" spans="1:19" s="3" customFormat="1" x14ac:dyDescent="0.25">
      <c r="A20" s="11"/>
      <c r="B20" s="11"/>
      <c r="C20" s="15" t="str">
        <f t="shared" si="7"/>
        <v/>
      </c>
      <c r="D20" s="16"/>
      <c r="E20" s="34" t="str">
        <f t="shared" si="0"/>
        <v/>
      </c>
      <c r="F20" s="11"/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/>
      </c>
      <c r="K20" s="70" t="str">
        <f t="shared" si="5"/>
        <v/>
      </c>
      <c r="L20" s="17" t="str">
        <f t="shared" si="8"/>
        <v/>
      </c>
      <c r="M20" s="64" t="str">
        <f t="shared" si="6"/>
        <v/>
      </c>
      <c r="N20" s="67" t="str">
        <f t="shared" si="9"/>
        <v/>
      </c>
      <c r="O20" s="18"/>
      <c r="P20" s="68"/>
      <c r="Q20" s="42"/>
      <c r="R20" s="39"/>
      <c r="S20" s="43"/>
    </row>
    <row r="21" spans="1:19" s="3" customFormat="1" x14ac:dyDescent="0.25">
      <c r="A21" s="11"/>
      <c r="B21" s="11"/>
      <c r="C21" s="15" t="str">
        <f t="shared" si="7"/>
        <v/>
      </c>
      <c r="D21" s="16"/>
      <c r="E21" s="34" t="str">
        <f t="shared" si="0"/>
        <v/>
      </c>
      <c r="F21" s="11"/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/>
      </c>
      <c r="K21" s="70" t="str">
        <f t="shared" si="5"/>
        <v/>
      </c>
      <c r="L21" s="17" t="str">
        <f t="shared" si="8"/>
        <v/>
      </c>
      <c r="M21" s="64" t="str">
        <f t="shared" si="6"/>
        <v/>
      </c>
      <c r="N21" s="67" t="str">
        <f t="shared" si="9"/>
        <v/>
      </c>
      <c r="O21" s="18"/>
      <c r="P21" s="68"/>
      <c r="Q21" s="42"/>
      <c r="R21" s="39"/>
      <c r="S21" s="43"/>
    </row>
    <row r="22" spans="1:19" s="3" customFormat="1" x14ac:dyDescent="0.25">
      <c r="A22" s="11"/>
      <c r="B22" s="11"/>
      <c r="C22" s="15" t="str">
        <f t="shared" si="7"/>
        <v/>
      </c>
      <c r="D22" s="16"/>
      <c r="E22" s="34" t="str">
        <f t="shared" si="0"/>
        <v/>
      </c>
      <c r="F22" s="11"/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/>
      </c>
      <c r="K22" s="70" t="str">
        <f t="shared" si="5"/>
        <v/>
      </c>
      <c r="L22" s="17" t="str">
        <f t="shared" si="8"/>
        <v/>
      </c>
      <c r="M22" s="64" t="str">
        <f t="shared" si="6"/>
        <v/>
      </c>
      <c r="N22" s="67" t="str">
        <f t="shared" si="9"/>
        <v/>
      </c>
      <c r="O22" s="18"/>
      <c r="P22" s="68"/>
      <c r="Q22" s="42"/>
      <c r="R22" s="39"/>
      <c r="S22" s="43"/>
    </row>
    <row r="23" spans="1:19" s="3" customFormat="1" x14ac:dyDescent="0.25">
      <c r="A23" s="11"/>
      <c r="B23" s="11"/>
      <c r="C23" s="15" t="str">
        <f t="shared" si="7"/>
        <v/>
      </c>
      <c r="D23" s="16"/>
      <c r="E23" s="34" t="str">
        <f t="shared" si="0"/>
        <v/>
      </c>
      <c r="F23" s="11"/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/>
      </c>
      <c r="K23" s="70" t="str">
        <f t="shared" si="5"/>
        <v/>
      </c>
      <c r="L23" s="17" t="str">
        <f t="shared" si="8"/>
        <v/>
      </c>
      <c r="M23" s="64" t="str">
        <f t="shared" si="6"/>
        <v/>
      </c>
      <c r="N23" s="67" t="str">
        <f t="shared" si="9"/>
        <v/>
      </c>
      <c r="O23" s="18"/>
      <c r="P23" s="68"/>
      <c r="Q23" s="42"/>
      <c r="R23" s="39"/>
      <c r="S23" s="43"/>
    </row>
    <row r="24" spans="1:19" s="3" customFormat="1" x14ac:dyDescent="0.25">
      <c r="A24" s="11"/>
      <c r="B24" s="11"/>
      <c r="C24" s="15" t="str">
        <f t="shared" si="7"/>
        <v/>
      </c>
      <c r="D24" s="16"/>
      <c r="E24" s="34" t="str">
        <f t="shared" si="0"/>
        <v/>
      </c>
      <c r="F24" s="11"/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/>
      </c>
      <c r="K24" s="70" t="str">
        <f t="shared" si="5"/>
        <v/>
      </c>
      <c r="L24" s="17" t="str">
        <f t="shared" si="8"/>
        <v/>
      </c>
      <c r="M24" s="64" t="str">
        <f t="shared" si="6"/>
        <v/>
      </c>
      <c r="N24" s="67" t="str">
        <f t="shared" si="9"/>
        <v/>
      </c>
      <c r="O24" s="18"/>
      <c r="P24" s="68"/>
      <c r="Q24" s="42"/>
      <c r="R24" s="39"/>
      <c r="S24" s="43"/>
    </row>
    <row r="25" spans="1:19" s="3" customFormat="1" x14ac:dyDescent="0.25">
      <c r="A25" s="11"/>
      <c r="B25" s="11"/>
      <c r="C25" s="15" t="str">
        <f t="shared" si="7"/>
        <v/>
      </c>
      <c r="D25" s="16"/>
      <c r="E25" s="34" t="str">
        <f t="shared" si="0"/>
        <v/>
      </c>
      <c r="F25" s="11"/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/>
      </c>
      <c r="K25" s="70" t="str">
        <f t="shared" si="5"/>
        <v/>
      </c>
      <c r="L25" s="17" t="str">
        <f t="shared" si="8"/>
        <v/>
      </c>
      <c r="M25" s="64" t="str">
        <f t="shared" si="6"/>
        <v/>
      </c>
      <c r="N25" s="67" t="str">
        <f t="shared" si="9"/>
        <v/>
      </c>
      <c r="O25" s="18"/>
      <c r="P25" s="68"/>
      <c r="Q25" s="42"/>
      <c r="R25" s="39"/>
      <c r="S25" s="43"/>
    </row>
    <row r="26" spans="1:19" s="3" customFormat="1" x14ac:dyDescent="0.25">
      <c r="A26" s="11"/>
      <c r="B26" s="11"/>
      <c r="C26" s="15" t="str">
        <f t="shared" si="7"/>
        <v/>
      </c>
      <c r="D26" s="16"/>
      <c r="E26" s="34" t="str">
        <f t="shared" si="0"/>
        <v/>
      </c>
      <c r="F26" s="11"/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/>
      </c>
      <c r="K26" s="70" t="str">
        <f t="shared" si="5"/>
        <v/>
      </c>
      <c r="L26" s="17" t="str">
        <f t="shared" si="8"/>
        <v/>
      </c>
      <c r="M26" s="64" t="str">
        <f t="shared" si="6"/>
        <v/>
      </c>
      <c r="N26" s="67" t="str">
        <f t="shared" si="9"/>
        <v/>
      </c>
      <c r="O26" s="18"/>
      <c r="P26" s="68"/>
      <c r="Q26" s="42"/>
      <c r="R26" s="39"/>
      <c r="S26" s="43"/>
    </row>
    <row r="27" spans="1:19" s="3" customFormat="1" x14ac:dyDescent="0.25">
      <c r="A27" s="11"/>
      <c r="B27" s="11"/>
      <c r="C27" s="15" t="str">
        <f t="shared" si="7"/>
        <v/>
      </c>
      <c r="D27" s="16"/>
      <c r="E27" s="34" t="str">
        <f t="shared" si="0"/>
        <v/>
      </c>
      <c r="F27" s="11"/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/>
      </c>
      <c r="K27" s="70" t="str">
        <f t="shared" si="5"/>
        <v/>
      </c>
      <c r="L27" s="17" t="str">
        <f t="shared" si="8"/>
        <v/>
      </c>
      <c r="M27" s="64" t="str">
        <f t="shared" si="6"/>
        <v/>
      </c>
      <c r="N27" s="67" t="str">
        <f t="shared" si="9"/>
        <v/>
      </c>
      <c r="O27" s="18"/>
      <c r="P27" s="68"/>
      <c r="Q27" s="42"/>
      <c r="R27" s="39"/>
      <c r="S27" s="43"/>
    </row>
    <row r="28" spans="1:19" s="3" customFormat="1" x14ac:dyDescent="0.25">
      <c r="A28" s="11" t="s">
        <v>14</v>
      </c>
      <c r="B28" s="11"/>
      <c r="C28" s="15" t="str">
        <f t="shared" si="7"/>
        <v/>
      </c>
      <c r="D28" s="16"/>
      <c r="E28" s="34" t="str">
        <f t="shared" si="0"/>
        <v/>
      </c>
      <c r="F28" s="11"/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/>
      </c>
      <c r="K28" s="70" t="str">
        <f t="shared" si="5"/>
        <v/>
      </c>
      <c r="L28" s="17" t="str">
        <f t="shared" si="8"/>
        <v/>
      </c>
      <c r="M28" s="64" t="str">
        <f t="shared" si="6"/>
        <v/>
      </c>
      <c r="N28" s="67" t="str">
        <f t="shared" si="9"/>
        <v/>
      </c>
      <c r="O28" s="18"/>
      <c r="P28" s="68"/>
      <c r="Q28" s="42"/>
      <c r="R28" s="39"/>
      <c r="S28" s="43"/>
    </row>
    <row r="29" spans="1:19" s="3" customFormat="1" x14ac:dyDescent="0.25">
      <c r="A29" s="11" t="s">
        <v>14</v>
      </c>
      <c r="B29" s="11"/>
      <c r="C29" s="15" t="str">
        <f t="shared" si="7"/>
        <v/>
      </c>
      <c r="D29" s="16"/>
      <c r="E29" s="34" t="str">
        <f t="shared" si="0"/>
        <v/>
      </c>
      <c r="F29" s="11"/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/>
      </c>
      <c r="K29" s="70" t="str">
        <f t="shared" si="5"/>
        <v/>
      </c>
      <c r="L29" s="17" t="str">
        <f t="shared" si="8"/>
        <v/>
      </c>
      <c r="M29" s="64" t="str">
        <f t="shared" si="6"/>
        <v/>
      </c>
      <c r="N29" s="67" t="str">
        <f t="shared" si="9"/>
        <v/>
      </c>
      <c r="O29" s="18"/>
      <c r="P29" s="68"/>
      <c r="Q29" s="42"/>
      <c r="R29" s="39"/>
      <c r="S29" s="43"/>
    </row>
    <row r="30" spans="1:19" s="3" customFormat="1" x14ac:dyDescent="0.25">
      <c r="A30" s="11" t="s">
        <v>14</v>
      </c>
      <c r="B30" s="11"/>
      <c r="C30" s="15" t="str">
        <f t="shared" si="7"/>
        <v/>
      </c>
      <c r="D30" s="16"/>
      <c r="E30" s="34" t="str">
        <f t="shared" si="0"/>
        <v/>
      </c>
      <c r="F30" s="11"/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/>
      </c>
      <c r="K30" s="70" t="str">
        <f t="shared" si="5"/>
        <v/>
      </c>
      <c r="L30" s="17" t="str">
        <f t="shared" si="8"/>
        <v/>
      </c>
      <c r="M30" s="64" t="str">
        <f t="shared" si="6"/>
        <v/>
      </c>
      <c r="N30" s="67" t="str">
        <f t="shared" si="9"/>
        <v/>
      </c>
      <c r="O30" s="18"/>
      <c r="P30" s="68"/>
      <c r="Q30" s="42"/>
      <c r="R30" s="39"/>
      <c r="S30" s="43"/>
    </row>
    <row r="31" spans="1:19" s="3" customFormat="1" x14ac:dyDescent="0.25">
      <c r="A31" s="11" t="s">
        <v>14</v>
      </c>
      <c r="B31" s="11"/>
      <c r="C31" s="15" t="str">
        <f t="shared" si="7"/>
        <v/>
      </c>
      <c r="D31" s="16"/>
      <c r="E31" s="34" t="str">
        <f t="shared" si="0"/>
        <v/>
      </c>
      <c r="F31" s="11"/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/>
      </c>
      <c r="K31" s="70" t="str">
        <f t="shared" si="5"/>
        <v/>
      </c>
      <c r="L31" s="17" t="str">
        <f t="shared" si="8"/>
        <v/>
      </c>
      <c r="M31" s="64" t="str">
        <f t="shared" si="6"/>
        <v/>
      </c>
      <c r="N31" s="67" t="str">
        <f t="shared" si="9"/>
        <v/>
      </c>
      <c r="O31" s="18"/>
      <c r="P31" s="68"/>
      <c r="Q31" s="42"/>
      <c r="R31" s="39"/>
      <c r="S31" s="43"/>
    </row>
    <row r="32" spans="1:19" s="3" customFormat="1" x14ac:dyDescent="0.25">
      <c r="A32" s="11" t="s">
        <v>14</v>
      </c>
      <c r="B32" s="11"/>
      <c r="C32" s="15" t="str">
        <f t="shared" si="7"/>
        <v/>
      </c>
      <c r="D32" s="16"/>
      <c r="E32" s="34" t="str">
        <f t="shared" si="0"/>
        <v/>
      </c>
      <c r="F32" s="11"/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/>
      </c>
      <c r="K32" s="70" t="str">
        <f t="shared" si="5"/>
        <v/>
      </c>
      <c r="L32" s="17" t="str">
        <f t="shared" si="8"/>
        <v/>
      </c>
      <c r="M32" s="64" t="str">
        <f t="shared" si="6"/>
        <v/>
      </c>
      <c r="N32" s="67" t="str">
        <f t="shared" si="9"/>
        <v/>
      </c>
      <c r="O32" s="18"/>
      <c r="P32" s="68"/>
      <c r="Q32" s="42"/>
      <c r="R32" s="39"/>
      <c r="S32" s="43"/>
    </row>
    <row r="33" spans="1:19" s="3" customFormat="1" x14ac:dyDescent="0.25">
      <c r="A33" s="11" t="s">
        <v>14</v>
      </c>
      <c r="B33" s="11"/>
      <c r="C33" s="15" t="str">
        <f t="shared" si="7"/>
        <v/>
      </c>
      <c r="D33" s="16"/>
      <c r="E33" s="34" t="str">
        <f t="shared" si="0"/>
        <v/>
      </c>
      <c r="F33" s="11"/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/>
      </c>
      <c r="K33" s="70" t="str">
        <f t="shared" si="5"/>
        <v/>
      </c>
      <c r="L33" s="17" t="str">
        <f t="shared" si="8"/>
        <v/>
      </c>
      <c r="M33" s="64" t="str">
        <f t="shared" si="6"/>
        <v/>
      </c>
      <c r="N33" s="67" t="str">
        <f t="shared" si="9"/>
        <v/>
      </c>
      <c r="O33" s="18"/>
      <c r="P33" s="68"/>
      <c r="Q33" s="42"/>
      <c r="R33" s="39"/>
      <c r="S33" s="43"/>
    </row>
    <row r="34" spans="1:19" s="3" customFormat="1" x14ac:dyDescent="0.25">
      <c r="A34" s="11" t="s">
        <v>14</v>
      </c>
      <c r="B34" s="11"/>
      <c r="C34" s="15" t="str">
        <f t="shared" si="7"/>
        <v/>
      </c>
      <c r="D34" s="16"/>
      <c r="E34" s="34" t="str">
        <f t="shared" si="0"/>
        <v/>
      </c>
      <c r="F34" s="11"/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/>
      </c>
      <c r="K34" s="70" t="str">
        <f t="shared" si="5"/>
        <v/>
      </c>
      <c r="L34" s="17" t="str">
        <f t="shared" si="8"/>
        <v/>
      </c>
      <c r="M34" s="64" t="str">
        <f t="shared" si="6"/>
        <v/>
      </c>
      <c r="N34" s="67" t="str">
        <f t="shared" si="9"/>
        <v/>
      </c>
      <c r="O34" s="18"/>
      <c r="P34" s="68"/>
      <c r="Q34" s="42"/>
      <c r="R34" s="39"/>
      <c r="S34" s="43"/>
    </row>
    <row r="35" spans="1:19" s="3" customFormat="1" x14ac:dyDescent="0.25">
      <c r="A35" s="11" t="s">
        <v>14</v>
      </c>
      <c r="B35" s="11"/>
      <c r="C35" s="15" t="str">
        <f t="shared" si="7"/>
        <v/>
      </c>
      <c r="D35" s="16"/>
      <c r="E35" s="34" t="str">
        <f t="shared" si="0"/>
        <v/>
      </c>
      <c r="F35" s="11"/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/>
      </c>
      <c r="K35" s="70" t="str">
        <f t="shared" si="5"/>
        <v/>
      </c>
      <c r="L35" s="17" t="str">
        <f t="shared" si="8"/>
        <v/>
      </c>
      <c r="M35" s="64" t="str">
        <f t="shared" si="6"/>
        <v/>
      </c>
      <c r="N35" s="67" t="str">
        <f t="shared" si="9"/>
        <v/>
      </c>
      <c r="O35" s="18"/>
      <c r="P35" s="68"/>
      <c r="Q35" s="42"/>
      <c r="R35" s="39"/>
      <c r="S35" s="43"/>
    </row>
    <row r="36" spans="1:19" s="3" customFormat="1" x14ac:dyDescent="0.25">
      <c r="A36" s="11" t="s">
        <v>14</v>
      </c>
      <c r="B36" s="11"/>
      <c r="C36" s="15" t="str">
        <f t="shared" si="7"/>
        <v/>
      </c>
      <c r="D36" s="16"/>
      <c r="E36" s="34" t="str">
        <f t="shared" si="0"/>
        <v/>
      </c>
      <c r="F36" s="11"/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/>
      </c>
      <c r="K36" s="70" t="str">
        <f t="shared" si="5"/>
        <v/>
      </c>
      <c r="L36" s="17" t="str">
        <f t="shared" si="8"/>
        <v/>
      </c>
      <c r="M36" s="64" t="str">
        <f t="shared" si="6"/>
        <v/>
      </c>
      <c r="N36" s="67" t="str">
        <f t="shared" si="9"/>
        <v/>
      </c>
      <c r="O36" s="18"/>
      <c r="P36" s="68"/>
      <c r="Q36" s="42"/>
      <c r="R36" s="39"/>
      <c r="S36" s="43"/>
    </row>
    <row r="37" spans="1:19" s="3" customFormat="1" x14ac:dyDescent="0.25">
      <c r="A37" s="11" t="s">
        <v>14</v>
      </c>
      <c r="B37" s="11"/>
      <c r="C37" s="15" t="str">
        <f t="shared" si="7"/>
        <v/>
      </c>
      <c r="D37" s="16"/>
      <c r="E37" s="34" t="str">
        <f t="shared" si="0"/>
        <v/>
      </c>
      <c r="F37" s="11"/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/>
      </c>
      <c r="K37" s="70" t="str">
        <f t="shared" si="5"/>
        <v/>
      </c>
      <c r="L37" s="17" t="str">
        <f t="shared" si="8"/>
        <v/>
      </c>
      <c r="M37" s="64" t="str">
        <f t="shared" si="6"/>
        <v/>
      </c>
      <c r="N37" s="67" t="str">
        <f t="shared" si="9"/>
        <v/>
      </c>
      <c r="O37" s="18"/>
      <c r="P37" s="68"/>
      <c r="Q37" s="42"/>
      <c r="R37" s="39"/>
      <c r="S37" s="43"/>
    </row>
    <row r="38" spans="1:19" s="3" customFormat="1" x14ac:dyDescent="0.25">
      <c r="A38" s="11" t="s">
        <v>14</v>
      </c>
      <c r="B38" s="11"/>
      <c r="C38" s="15" t="str">
        <f t="shared" si="7"/>
        <v/>
      </c>
      <c r="D38" s="16"/>
      <c r="E38" s="34" t="str">
        <f t="shared" si="0"/>
        <v/>
      </c>
      <c r="F38" s="11"/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/>
      </c>
      <c r="K38" s="70" t="str">
        <f t="shared" si="5"/>
        <v/>
      </c>
      <c r="L38" s="17" t="str">
        <f t="shared" si="8"/>
        <v/>
      </c>
      <c r="M38" s="64" t="str">
        <f t="shared" si="6"/>
        <v/>
      </c>
      <c r="N38" s="67" t="str">
        <f t="shared" si="9"/>
        <v/>
      </c>
      <c r="O38" s="18"/>
      <c r="P38" s="68"/>
      <c r="Q38" s="42"/>
      <c r="R38" s="39"/>
      <c r="S38" s="43"/>
    </row>
    <row r="39" spans="1:19" s="3" customFormat="1" x14ac:dyDescent="0.25">
      <c r="A39" s="11" t="s">
        <v>14</v>
      </c>
      <c r="B39" s="11"/>
      <c r="C39" s="15" t="str">
        <f t="shared" si="7"/>
        <v/>
      </c>
      <c r="D39" s="16"/>
      <c r="E39" s="34" t="str">
        <f t="shared" si="0"/>
        <v/>
      </c>
      <c r="F39" s="11"/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/>
      </c>
      <c r="K39" s="70" t="str">
        <f t="shared" si="5"/>
        <v/>
      </c>
      <c r="L39" s="17" t="str">
        <f t="shared" si="8"/>
        <v/>
      </c>
      <c r="M39" s="64" t="str">
        <f t="shared" si="6"/>
        <v/>
      </c>
      <c r="N39" s="67" t="str">
        <f t="shared" si="9"/>
        <v/>
      </c>
      <c r="O39" s="18"/>
      <c r="P39" s="68"/>
      <c r="Q39" s="42"/>
      <c r="R39" s="39"/>
      <c r="S39" s="43"/>
    </row>
    <row r="40" spans="1:19" s="3" customFormat="1" x14ac:dyDescent="0.25">
      <c r="A40" s="11" t="s">
        <v>14</v>
      </c>
      <c r="B40" s="11"/>
      <c r="C40" s="15" t="str">
        <f t="shared" si="7"/>
        <v/>
      </c>
      <c r="D40" s="16"/>
      <c r="E40" s="34" t="str">
        <f t="shared" si="0"/>
        <v/>
      </c>
      <c r="F40" s="11"/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/>
      </c>
      <c r="K40" s="70" t="str">
        <f t="shared" si="5"/>
        <v/>
      </c>
      <c r="L40" s="17" t="str">
        <f t="shared" si="8"/>
        <v/>
      </c>
      <c r="M40" s="64" t="str">
        <f t="shared" si="6"/>
        <v/>
      </c>
      <c r="N40" s="67" t="str">
        <f t="shared" si="9"/>
        <v/>
      </c>
      <c r="O40" s="18"/>
      <c r="P40" s="68"/>
      <c r="Q40" s="42"/>
      <c r="R40" s="39"/>
      <c r="S40" s="43"/>
    </row>
    <row r="41" spans="1:19" s="3" customFormat="1" x14ac:dyDescent="0.25">
      <c r="A41" s="11" t="s">
        <v>14</v>
      </c>
      <c r="B41" s="11"/>
      <c r="C41" s="15" t="str">
        <f t="shared" si="7"/>
        <v/>
      </c>
      <c r="D41" s="16"/>
      <c r="E41" s="34" t="str">
        <f t="shared" si="0"/>
        <v/>
      </c>
      <c r="F41" s="11"/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/>
      </c>
      <c r="K41" s="70" t="str">
        <f t="shared" si="5"/>
        <v/>
      </c>
      <c r="L41" s="17" t="str">
        <f t="shared" si="8"/>
        <v/>
      </c>
      <c r="M41" s="64" t="str">
        <f t="shared" si="6"/>
        <v/>
      </c>
      <c r="N41" s="67" t="str">
        <f t="shared" si="9"/>
        <v/>
      </c>
      <c r="O41" s="18"/>
      <c r="P41" s="68"/>
      <c r="Q41" s="42"/>
      <c r="R41" s="39"/>
      <c r="S41" s="43"/>
    </row>
    <row r="42" spans="1:19" s="3" customFormat="1" x14ac:dyDescent="0.25">
      <c r="A42" s="11" t="s">
        <v>14</v>
      </c>
      <c r="B42" s="11"/>
      <c r="C42" s="15" t="str">
        <f t="shared" si="7"/>
        <v/>
      </c>
      <c r="D42" s="16"/>
      <c r="E42" s="34" t="str">
        <f t="shared" si="0"/>
        <v/>
      </c>
      <c r="F42" s="11"/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/>
      </c>
      <c r="K42" s="70" t="str">
        <f t="shared" si="5"/>
        <v/>
      </c>
      <c r="L42" s="17" t="str">
        <f t="shared" si="8"/>
        <v/>
      </c>
      <c r="M42" s="64" t="str">
        <f t="shared" si="6"/>
        <v/>
      </c>
      <c r="N42" s="67" t="str">
        <f t="shared" si="9"/>
        <v/>
      </c>
      <c r="O42" s="18"/>
      <c r="P42" s="68"/>
      <c r="Q42" s="42"/>
      <c r="R42" s="39"/>
      <c r="S42" s="43"/>
    </row>
    <row r="43" spans="1:19" s="3" customFormat="1" x14ac:dyDescent="0.25">
      <c r="A43" s="11" t="s">
        <v>14</v>
      </c>
      <c r="B43" s="11"/>
      <c r="C43" s="15" t="str">
        <f t="shared" si="7"/>
        <v/>
      </c>
      <c r="D43" s="16"/>
      <c r="E43" s="34" t="str">
        <f t="shared" si="0"/>
        <v/>
      </c>
      <c r="F43" s="11"/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/>
      </c>
      <c r="K43" s="70" t="str">
        <f t="shared" si="5"/>
        <v/>
      </c>
      <c r="L43" s="17" t="str">
        <f t="shared" si="8"/>
        <v/>
      </c>
      <c r="M43" s="64" t="str">
        <f t="shared" si="6"/>
        <v/>
      </c>
      <c r="N43" s="67" t="str">
        <f t="shared" si="9"/>
        <v/>
      </c>
      <c r="O43" s="18"/>
      <c r="P43" s="68"/>
      <c r="Q43" s="42"/>
      <c r="R43" s="39"/>
      <c r="S43" s="43"/>
    </row>
    <row r="44" spans="1:19" s="3" customFormat="1" x14ac:dyDescent="0.25">
      <c r="A44" s="11" t="s">
        <v>14</v>
      </c>
      <c r="B44" s="11"/>
      <c r="C44" s="15" t="str">
        <f t="shared" si="7"/>
        <v/>
      </c>
      <c r="D44" s="16"/>
      <c r="E44" s="34" t="str">
        <f t="shared" si="0"/>
        <v/>
      </c>
      <c r="F44" s="11"/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/>
      </c>
      <c r="K44" s="70" t="str">
        <f t="shared" si="5"/>
        <v/>
      </c>
      <c r="L44" s="17" t="str">
        <f t="shared" si="8"/>
        <v/>
      </c>
      <c r="M44" s="64" t="str">
        <f t="shared" si="6"/>
        <v/>
      </c>
      <c r="N44" s="67" t="str">
        <f t="shared" si="9"/>
        <v/>
      </c>
      <c r="O44" s="18"/>
      <c r="P44" s="68"/>
      <c r="Q44" s="42"/>
      <c r="R44" s="39"/>
      <c r="S44" s="43"/>
    </row>
    <row r="45" spans="1:19" s="3" customFormat="1" x14ac:dyDescent="0.25">
      <c r="A45" s="11" t="s">
        <v>14</v>
      </c>
      <c r="B45" s="11"/>
      <c r="C45" s="15" t="str">
        <f t="shared" si="7"/>
        <v/>
      </c>
      <c r="D45" s="16"/>
      <c r="E45" s="34" t="str">
        <f t="shared" si="0"/>
        <v/>
      </c>
      <c r="F45" s="11"/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/>
      </c>
      <c r="K45" s="70" t="str">
        <f t="shared" si="5"/>
        <v/>
      </c>
      <c r="L45" s="17" t="str">
        <f t="shared" si="8"/>
        <v/>
      </c>
      <c r="M45" s="64" t="str">
        <f t="shared" si="6"/>
        <v/>
      </c>
      <c r="N45" s="67" t="str">
        <f t="shared" si="9"/>
        <v/>
      </c>
      <c r="O45" s="18"/>
      <c r="P45" s="68"/>
      <c r="Q45" s="42"/>
      <c r="R45" s="39"/>
      <c r="S45" s="43"/>
    </row>
    <row r="46" spans="1:19" s="3" customFormat="1" x14ac:dyDescent="0.25">
      <c r="A46" s="11" t="s">
        <v>14</v>
      </c>
      <c r="B46" s="11"/>
      <c r="C46" s="15" t="str">
        <f t="shared" si="7"/>
        <v/>
      </c>
      <c r="D46" s="16"/>
      <c r="E46" s="34" t="str">
        <f t="shared" si="0"/>
        <v/>
      </c>
      <c r="F46" s="11"/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/>
      </c>
      <c r="K46" s="70" t="str">
        <f t="shared" si="5"/>
        <v/>
      </c>
      <c r="L46" s="17" t="str">
        <f t="shared" si="8"/>
        <v/>
      </c>
      <c r="M46" s="64" t="str">
        <f t="shared" si="6"/>
        <v/>
      </c>
      <c r="N46" s="67" t="str">
        <f t="shared" si="9"/>
        <v/>
      </c>
      <c r="O46" s="18"/>
      <c r="P46" s="68"/>
      <c r="Q46" s="42"/>
      <c r="R46" s="39"/>
      <c r="S46" s="43"/>
    </row>
    <row r="47" spans="1:19" s="3" customFormat="1" x14ac:dyDescent="0.25">
      <c r="A47" s="11" t="s">
        <v>14</v>
      </c>
      <c r="B47" s="11"/>
      <c r="C47" s="15" t="str">
        <f t="shared" si="7"/>
        <v/>
      </c>
      <c r="D47" s="16"/>
      <c r="E47" s="34" t="str">
        <f t="shared" si="0"/>
        <v/>
      </c>
      <c r="F47" s="11"/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/>
      </c>
      <c r="K47" s="70" t="str">
        <f t="shared" si="5"/>
        <v/>
      </c>
      <c r="L47" s="17" t="str">
        <f t="shared" si="8"/>
        <v/>
      </c>
      <c r="M47" s="64" t="str">
        <f t="shared" si="6"/>
        <v/>
      </c>
      <c r="N47" s="67" t="str">
        <f t="shared" si="9"/>
        <v/>
      </c>
      <c r="O47" s="18"/>
      <c r="P47" s="68"/>
      <c r="Q47" s="42"/>
      <c r="R47" s="39"/>
      <c r="S47" s="43"/>
    </row>
    <row r="48" spans="1:19" s="3" customFormat="1" x14ac:dyDescent="0.25">
      <c r="A48" s="11" t="s">
        <v>14</v>
      </c>
      <c r="B48" s="11"/>
      <c r="C48" s="15" t="str">
        <f t="shared" si="7"/>
        <v/>
      </c>
      <c r="D48" s="16"/>
      <c r="E48" s="34" t="str">
        <f t="shared" si="0"/>
        <v/>
      </c>
      <c r="F48" s="11"/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/>
      </c>
      <c r="K48" s="70" t="str">
        <f t="shared" si="5"/>
        <v/>
      </c>
      <c r="L48" s="17" t="str">
        <f t="shared" si="8"/>
        <v/>
      </c>
      <c r="M48" s="64" t="str">
        <f t="shared" si="6"/>
        <v/>
      </c>
      <c r="N48" s="67" t="str">
        <f t="shared" si="9"/>
        <v/>
      </c>
      <c r="O48" s="18"/>
      <c r="P48" s="68"/>
      <c r="Q48" s="42"/>
      <c r="R48" s="39"/>
      <c r="S48" s="43"/>
    </row>
    <row r="49" spans="1:19" s="3" customFormat="1" x14ac:dyDescent="0.25">
      <c r="A49" s="11" t="s">
        <v>14</v>
      </c>
      <c r="B49" s="11"/>
      <c r="C49" s="15" t="str">
        <f t="shared" si="7"/>
        <v/>
      </c>
      <c r="D49" s="16"/>
      <c r="E49" s="34" t="str">
        <f t="shared" si="0"/>
        <v/>
      </c>
      <c r="F49" s="11"/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/>
      </c>
      <c r="K49" s="70" t="str">
        <f t="shared" si="5"/>
        <v/>
      </c>
      <c r="L49" s="17" t="str">
        <f t="shared" si="8"/>
        <v/>
      </c>
      <c r="M49" s="64" t="str">
        <f t="shared" si="6"/>
        <v/>
      </c>
      <c r="N49" s="67" t="str">
        <f t="shared" si="9"/>
        <v/>
      </c>
      <c r="O49" s="18"/>
      <c r="P49" s="68"/>
      <c r="Q49" s="42"/>
      <c r="R49" s="39"/>
      <c r="S49" s="43"/>
    </row>
    <row r="50" spans="1:19" s="3" customFormat="1" x14ac:dyDescent="0.25">
      <c r="A50" s="11" t="s">
        <v>14</v>
      </c>
      <c r="B50" s="11"/>
      <c r="C50" s="15" t="str">
        <f t="shared" si="7"/>
        <v/>
      </c>
      <c r="D50" s="16"/>
      <c r="E50" s="34" t="str">
        <f t="shared" si="0"/>
        <v/>
      </c>
      <c r="F50" s="11"/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/>
      </c>
      <c r="K50" s="70" t="str">
        <f t="shared" si="5"/>
        <v/>
      </c>
      <c r="L50" s="17" t="str">
        <f t="shared" si="8"/>
        <v/>
      </c>
      <c r="M50" s="64" t="str">
        <f t="shared" si="6"/>
        <v/>
      </c>
      <c r="N50" s="67" t="str">
        <f t="shared" si="9"/>
        <v/>
      </c>
      <c r="O50" s="18"/>
      <c r="P50" s="68"/>
      <c r="Q50" s="42"/>
      <c r="R50" s="39"/>
      <c r="S50" s="43"/>
    </row>
    <row r="51" spans="1:19" s="3" customFormat="1" x14ac:dyDescent="0.25">
      <c r="A51" s="11" t="s">
        <v>14</v>
      </c>
      <c r="B51" s="11"/>
      <c r="C51" s="15" t="str">
        <f t="shared" si="7"/>
        <v/>
      </c>
      <c r="D51" s="16"/>
      <c r="E51" s="34" t="str">
        <f t="shared" si="0"/>
        <v/>
      </c>
      <c r="F51" s="11"/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/>
      </c>
      <c r="K51" s="70" t="str">
        <f t="shared" si="5"/>
        <v/>
      </c>
      <c r="L51" s="17" t="str">
        <f t="shared" si="8"/>
        <v/>
      </c>
      <c r="M51" s="64" t="str">
        <f t="shared" si="6"/>
        <v/>
      </c>
      <c r="N51" s="67" t="str">
        <f t="shared" si="9"/>
        <v/>
      </c>
      <c r="O51" s="18"/>
      <c r="P51" s="68"/>
      <c r="Q51" s="42"/>
      <c r="R51" s="39"/>
      <c r="S51" s="43"/>
    </row>
    <row r="52" spans="1:19" s="3" customFormat="1" x14ac:dyDescent="0.25">
      <c r="A52" s="11" t="s">
        <v>14</v>
      </c>
      <c r="B52" s="11"/>
      <c r="C52" s="15" t="str">
        <f t="shared" si="7"/>
        <v/>
      </c>
      <c r="D52" s="16"/>
      <c r="E52" s="34" t="str">
        <f t="shared" si="0"/>
        <v/>
      </c>
      <c r="F52" s="11"/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/>
      </c>
      <c r="K52" s="70" t="str">
        <f t="shared" si="5"/>
        <v/>
      </c>
      <c r="L52" s="17" t="str">
        <f t="shared" si="8"/>
        <v/>
      </c>
      <c r="M52" s="64" t="str">
        <f t="shared" si="6"/>
        <v/>
      </c>
      <c r="N52" s="67" t="str">
        <f t="shared" si="9"/>
        <v/>
      </c>
      <c r="O52" s="18"/>
      <c r="P52" s="68"/>
      <c r="Q52" s="42"/>
      <c r="R52" s="39"/>
      <c r="S52" s="43"/>
    </row>
    <row r="53" spans="1:19" s="3" customFormat="1" x14ac:dyDescent="0.25">
      <c r="A53" s="11" t="s">
        <v>14</v>
      </c>
      <c r="B53" s="11"/>
      <c r="C53" s="15" t="str">
        <f t="shared" si="7"/>
        <v/>
      </c>
      <c r="D53" s="16"/>
      <c r="E53" s="34" t="str">
        <f t="shared" si="0"/>
        <v/>
      </c>
      <c r="F53" s="11"/>
      <c r="G53" s="15" t="str">
        <f t="shared" si="1"/>
        <v/>
      </c>
      <c r="H53" s="15" t="str">
        <f t="shared" si="2"/>
        <v/>
      </c>
      <c r="I53" s="15" t="str">
        <f t="shared" si="3"/>
        <v/>
      </c>
      <c r="J53" s="15" t="str">
        <f t="shared" si="4"/>
        <v/>
      </c>
      <c r="K53" s="70" t="str">
        <f t="shared" si="5"/>
        <v/>
      </c>
      <c r="L53" s="17" t="str">
        <f t="shared" si="8"/>
        <v/>
      </c>
      <c r="M53" s="64" t="str">
        <f t="shared" si="6"/>
        <v/>
      </c>
      <c r="N53" s="67" t="str">
        <f t="shared" si="9"/>
        <v/>
      </c>
      <c r="O53" s="18"/>
      <c r="P53" s="68"/>
      <c r="Q53" s="42"/>
      <c r="R53" s="39"/>
      <c r="S53" s="43"/>
    </row>
    <row r="54" spans="1:19" s="3" customFormat="1" x14ac:dyDescent="0.25">
      <c r="A54" s="11" t="s">
        <v>14</v>
      </c>
      <c r="B54" s="11"/>
      <c r="C54" s="15" t="str">
        <f t="shared" si="7"/>
        <v/>
      </c>
      <c r="D54" s="16"/>
      <c r="E54" s="34" t="str">
        <f t="shared" si="0"/>
        <v/>
      </c>
      <c r="F54" s="11"/>
      <c r="G54" s="15" t="str">
        <f t="shared" si="1"/>
        <v/>
      </c>
      <c r="H54" s="15" t="str">
        <f t="shared" si="2"/>
        <v/>
      </c>
      <c r="I54" s="15" t="str">
        <f t="shared" si="3"/>
        <v/>
      </c>
      <c r="J54" s="15" t="str">
        <f t="shared" si="4"/>
        <v/>
      </c>
      <c r="K54" s="70" t="str">
        <f t="shared" si="5"/>
        <v/>
      </c>
      <c r="L54" s="17" t="str">
        <f t="shared" si="8"/>
        <v/>
      </c>
      <c r="M54" s="64" t="str">
        <f t="shared" si="6"/>
        <v/>
      </c>
      <c r="N54" s="67" t="str">
        <f t="shared" si="9"/>
        <v/>
      </c>
      <c r="O54" s="18"/>
      <c r="P54" s="68"/>
      <c r="Q54" s="42"/>
      <c r="R54" s="39"/>
      <c r="S54" s="43"/>
    </row>
    <row r="55" spans="1:19" s="3" customFormat="1" x14ac:dyDescent="0.25">
      <c r="A55" s="11" t="s">
        <v>14</v>
      </c>
      <c r="B55" s="11"/>
      <c r="C55" s="15" t="str">
        <f t="shared" si="7"/>
        <v/>
      </c>
      <c r="D55" s="16"/>
      <c r="E55" s="34" t="str">
        <f t="shared" si="0"/>
        <v/>
      </c>
      <c r="F55" s="11"/>
      <c r="G55" s="15" t="str">
        <f t="shared" si="1"/>
        <v/>
      </c>
      <c r="H55" s="15" t="str">
        <f t="shared" si="2"/>
        <v/>
      </c>
      <c r="I55" s="15" t="str">
        <f t="shared" si="3"/>
        <v/>
      </c>
      <c r="J55" s="15" t="str">
        <f t="shared" si="4"/>
        <v/>
      </c>
      <c r="K55" s="70" t="str">
        <f t="shared" si="5"/>
        <v/>
      </c>
      <c r="L55" s="17" t="str">
        <f t="shared" si="8"/>
        <v/>
      </c>
      <c r="M55" s="64" t="str">
        <f t="shared" si="6"/>
        <v/>
      </c>
      <c r="N55" s="67" t="str">
        <f t="shared" si="9"/>
        <v/>
      </c>
      <c r="O55" s="18"/>
      <c r="P55" s="68"/>
      <c r="Q55" s="42"/>
      <c r="R55" s="39"/>
      <c r="S55" s="43"/>
    </row>
    <row r="56" spans="1:19" s="3" customFormat="1" x14ac:dyDescent="0.25">
      <c r="A56" s="11" t="s">
        <v>14</v>
      </c>
      <c r="B56" s="11"/>
      <c r="C56" s="15" t="str">
        <f t="shared" si="7"/>
        <v/>
      </c>
      <c r="D56" s="16"/>
      <c r="E56" s="34" t="str">
        <f t="shared" si="0"/>
        <v/>
      </c>
      <c r="F56" s="11"/>
      <c r="G56" s="15" t="str">
        <f t="shared" si="1"/>
        <v/>
      </c>
      <c r="H56" s="15" t="str">
        <f t="shared" si="2"/>
        <v/>
      </c>
      <c r="I56" s="15" t="str">
        <f t="shared" si="3"/>
        <v/>
      </c>
      <c r="J56" s="15" t="str">
        <f t="shared" si="4"/>
        <v/>
      </c>
      <c r="K56" s="70" t="str">
        <f t="shared" si="5"/>
        <v/>
      </c>
      <c r="L56" s="17" t="str">
        <f t="shared" si="8"/>
        <v/>
      </c>
      <c r="M56" s="64" t="str">
        <f t="shared" si="6"/>
        <v/>
      </c>
      <c r="N56" s="67" t="str">
        <f t="shared" si="9"/>
        <v/>
      </c>
      <c r="O56" s="18"/>
      <c r="P56" s="68"/>
      <c r="Q56" s="42"/>
      <c r="R56" s="39"/>
      <c r="S56" s="43"/>
    </row>
    <row r="57" spans="1:19" s="3" customFormat="1" x14ac:dyDescent="0.25">
      <c r="A57" s="11" t="s">
        <v>14</v>
      </c>
      <c r="B57" s="11"/>
      <c r="C57" s="15" t="str">
        <f t="shared" si="7"/>
        <v/>
      </c>
      <c r="D57" s="16"/>
      <c r="E57" s="34" t="str">
        <f t="shared" si="0"/>
        <v/>
      </c>
      <c r="F57" s="11"/>
      <c r="G57" s="15" t="str">
        <f t="shared" si="1"/>
        <v/>
      </c>
      <c r="H57" s="15" t="str">
        <f t="shared" si="2"/>
        <v/>
      </c>
      <c r="I57" s="15" t="str">
        <f t="shared" si="3"/>
        <v/>
      </c>
      <c r="J57" s="15" t="str">
        <f t="shared" si="4"/>
        <v/>
      </c>
      <c r="K57" s="70" t="str">
        <f t="shared" si="5"/>
        <v/>
      </c>
      <c r="L57" s="17" t="str">
        <f t="shared" si="8"/>
        <v/>
      </c>
      <c r="M57" s="64" t="str">
        <f t="shared" si="6"/>
        <v/>
      </c>
      <c r="N57" s="67" t="str">
        <f t="shared" si="9"/>
        <v/>
      </c>
      <c r="O57" s="18"/>
      <c r="P57" s="68"/>
      <c r="Q57" s="42"/>
      <c r="R57" s="39"/>
      <c r="S57" s="43"/>
    </row>
    <row r="58" spans="1:19" s="3" customFormat="1" x14ac:dyDescent="0.25">
      <c r="A58" s="11" t="s">
        <v>14</v>
      </c>
      <c r="B58" s="11"/>
      <c r="C58" s="15" t="str">
        <f t="shared" si="7"/>
        <v/>
      </c>
      <c r="D58" s="16"/>
      <c r="E58" s="34" t="str">
        <f t="shared" si="0"/>
        <v/>
      </c>
      <c r="F58" s="11"/>
      <c r="G58" s="15" t="str">
        <f t="shared" si="1"/>
        <v/>
      </c>
      <c r="H58" s="15" t="str">
        <f t="shared" si="2"/>
        <v/>
      </c>
      <c r="I58" s="15" t="str">
        <f t="shared" si="3"/>
        <v/>
      </c>
      <c r="J58" s="15" t="str">
        <f t="shared" si="4"/>
        <v/>
      </c>
      <c r="K58" s="70" t="str">
        <f t="shared" si="5"/>
        <v/>
      </c>
      <c r="L58" s="17" t="str">
        <f t="shared" si="8"/>
        <v/>
      </c>
      <c r="M58" s="64" t="str">
        <f t="shared" si="6"/>
        <v/>
      </c>
      <c r="N58" s="67" t="str">
        <f t="shared" si="9"/>
        <v/>
      </c>
      <c r="O58" s="18"/>
      <c r="P58" s="68"/>
      <c r="Q58" s="42"/>
      <c r="R58" s="39"/>
      <c r="S58" s="43"/>
    </row>
    <row r="59" spans="1:19" s="3" customFormat="1" x14ac:dyDescent="0.25">
      <c r="A59" s="11" t="s">
        <v>14</v>
      </c>
      <c r="B59" s="11"/>
      <c r="C59" s="15" t="str">
        <f t="shared" si="7"/>
        <v/>
      </c>
      <c r="D59" s="16"/>
      <c r="E59" s="34" t="str">
        <f t="shared" si="0"/>
        <v/>
      </c>
      <c r="F59" s="11"/>
      <c r="G59" s="15" t="str">
        <f t="shared" si="1"/>
        <v/>
      </c>
      <c r="H59" s="15" t="str">
        <f t="shared" si="2"/>
        <v/>
      </c>
      <c r="I59" s="15" t="str">
        <f t="shared" si="3"/>
        <v/>
      </c>
      <c r="J59" s="15" t="str">
        <f t="shared" si="4"/>
        <v/>
      </c>
      <c r="K59" s="70" t="str">
        <f t="shared" si="5"/>
        <v/>
      </c>
      <c r="L59" s="17" t="str">
        <f t="shared" si="8"/>
        <v/>
      </c>
      <c r="M59" s="64" t="str">
        <f t="shared" si="6"/>
        <v/>
      </c>
      <c r="N59" s="67" t="str">
        <f t="shared" si="9"/>
        <v/>
      </c>
      <c r="O59" s="18"/>
      <c r="P59" s="68"/>
      <c r="Q59" s="42"/>
      <c r="R59" s="39"/>
      <c r="S59" s="43"/>
    </row>
    <row r="60" spans="1:19" s="3" customFormat="1" x14ac:dyDescent="0.25">
      <c r="A60" s="11" t="s">
        <v>14</v>
      </c>
      <c r="B60" s="11"/>
      <c r="C60" s="15" t="str">
        <f t="shared" si="7"/>
        <v/>
      </c>
      <c r="D60" s="16"/>
      <c r="E60" s="34" t="str">
        <f t="shared" si="0"/>
        <v/>
      </c>
      <c r="F60" s="11"/>
      <c r="G60" s="15" t="str">
        <f t="shared" si="1"/>
        <v/>
      </c>
      <c r="H60" s="15" t="str">
        <f t="shared" si="2"/>
        <v/>
      </c>
      <c r="I60" s="15" t="str">
        <f t="shared" si="3"/>
        <v/>
      </c>
      <c r="J60" s="15" t="str">
        <f t="shared" si="4"/>
        <v/>
      </c>
      <c r="K60" s="70" t="str">
        <f t="shared" si="5"/>
        <v/>
      </c>
      <c r="L60" s="17" t="str">
        <f t="shared" si="8"/>
        <v/>
      </c>
      <c r="M60" s="64" t="str">
        <f t="shared" si="6"/>
        <v/>
      </c>
      <c r="N60" s="67" t="str">
        <f t="shared" si="9"/>
        <v/>
      </c>
      <c r="O60" s="18"/>
      <c r="P60" s="68"/>
      <c r="Q60" s="42"/>
      <c r="R60" s="39"/>
      <c r="S60" s="43"/>
    </row>
    <row r="61" spans="1:19" s="3" customFormat="1" x14ac:dyDescent="0.25">
      <c r="A61" s="11" t="s">
        <v>14</v>
      </c>
      <c r="B61" s="11"/>
      <c r="C61" s="15" t="str">
        <f t="shared" si="7"/>
        <v/>
      </c>
      <c r="D61" s="16"/>
      <c r="E61" s="34" t="str">
        <f t="shared" si="0"/>
        <v/>
      </c>
      <c r="F61" s="11"/>
      <c r="G61" s="15" t="str">
        <f t="shared" si="1"/>
        <v/>
      </c>
      <c r="H61" s="15" t="str">
        <f t="shared" si="2"/>
        <v/>
      </c>
      <c r="I61" s="15" t="str">
        <f t="shared" si="3"/>
        <v/>
      </c>
      <c r="J61" s="15" t="str">
        <f t="shared" si="4"/>
        <v/>
      </c>
      <c r="K61" s="70" t="str">
        <f t="shared" si="5"/>
        <v/>
      </c>
      <c r="L61" s="17" t="str">
        <f t="shared" si="8"/>
        <v/>
      </c>
      <c r="M61" s="64" t="str">
        <f t="shared" si="6"/>
        <v/>
      </c>
      <c r="N61" s="67" t="str">
        <f t="shared" si="9"/>
        <v/>
      </c>
      <c r="O61" s="18"/>
      <c r="P61" s="68"/>
      <c r="Q61" s="42"/>
      <c r="R61" s="39"/>
      <c r="S61" s="43"/>
    </row>
    <row r="62" spans="1:19" s="3" customFormat="1" x14ac:dyDescent="0.25">
      <c r="A62" s="11" t="s">
        <v>14</v>
      </c>
      <c r="B62" s="11"/>
      <c r="C62" s="15" t="str">
        <f t="shared" si="7"/>
        <v/>
      </c>
      <c r="D62" s="16"/>
      <c r="E62" s="34" t="str">
        <f t="shared" si="0"/>
        <v/>
      </c>
      <c r="F62" s="11"/>
      <c r="G62" s="15" t="str">
        <f t="shared" si="1"/>
        <v/>
      </c>
      <c r="H62" s="15" t="str">
        <f t="shared" si="2"/>
        <v/>
      </c>
      <c r="I62" s="15" t="str">
        <f t="shared" si="3"/>
        <v/>
      </c>
      <c r="J62" s="15" t="str">
        <f t="shared" si="4"/>
        <v/>
      </c>
      <c r="K62" s="70" t="str">
        <f t="shared" si="5"/>
        <v/>
      </c>
      <c r="L62" s="17" t="str">
        <f t="shared" si="8"/>
        <v/>
      </c>
      <c r="M62" s="64" t="str">
        <f t="shared" si="6"/>
        <v/>
      </c>
      <c r="N62" s="67" t="str">
        <f t="shared" si="9"/>
        <v/>
      </c>
      <c r="O62" s="18"/>
      <c r="P62" s="68"/>
      <c r="Q62" s="42"/>
      <c r="R62" s="39"/>
      <c r="S62" s="43"/>
    </row>
    <row r="63" spans="1:19" s="3" customFormat="1" x14ac:dyDescent="0.25">
      <c r="A63" s="11" t="s">
        <v>14</v>
      </c>
      <c r="B63" s="11"/>
      <c r="C63" s="15" t="str">
        <f t="shared" si="7"/>
        <v/>
      </c>
      <c r="D63" s="16"/>
      <c r="E63" s="34" t="str">
        <f t="shared" si="0"/>
        <v/>
      </c>
      <c r="F63" s="11"/>
      <c r="G63" s="15" t="str">
        <f t="shared" si="1"/>
        <v/>
      </c>
      <c r="H63" s="15" t="str">
        <f t="shared" si="2"/>
        <v/>
      </c>
      <c r="I63" s="15" t="str">
        <f t="shared" si="3"/>
        <v/>
      </c>
      <c r="J63" s="15" t="str">
        <f t="shared" si="4"/>
        <v/>
      </c>
      <c r="K63" s="70" t="str">
        <f t="shared" si="5"/>
        <v/>
      </c>
      <c r="L63" s="17" t="str">
        <f t="shared" si="8"/>
        <v/>
      </c>
      <c r="M63" s="64" t="str">
        <f t="shared" si="6"/>
        <v/>
      </c>
      <c r="N63" s="67" t="str">
        <f t="shared" si="9"/>
        <v/>
      </c>
      <c r="O63" s="18"/>
      <c r="P63" s="68"/>
      <c r="Q63" s="42"/>
      <c r="R63" s="39"/>
      <c r="S63" s="43"/>
    </row>
    <row r="64" spans="1:19" s="3" customFormat="1" x14ac:dyDescent="0.25">
      <c r="A64" s="11" t="s">
        <v>14</v>
      </c>
      <c r="B64" s="11"/>
      <c r="C64" s="15" t="str">
        <f t="shared" si="7"/>
        <v/>
      </c>
      <c r="D64" s="16"/>
      <c r="E64" s="34" t="str">
        <f t="shared" si="0"/>
        <v/>
      </c>
      <c r="F64" s="11"/>
      <c r="G64" s="15" t="str">
        <f t="shared" si="1"/>
        <v/>
      </c>
      <c r="H64" s="15" t="str">
        <f t="shared" si="2"/>
        <v/>
      </c>
      <c r="I64" s="15" t="str">
        <f t="shared" si="3"/>
        <v/>
      </c>
      <c r="J64" s="15" t="str">
        <f t="shared" si="4"/>
        <v/>
      </c>
      <c r="K64" s="70" t="str">
        <f t="shared" si="5"/>
        <v/>
      </c>
      <c r="L64" s="17" t="str">
        <f t="shared" si="8"/>
        <v/>
      </c>
      <c r="M64" s="64" t="str">
        <f t="shared" si="6"/>
        <v/>
      </c>
      <c r="N64" s="67" t="str">
        <f t="shared" si="9"/>
        <v/>
      </c>
      <c r="O64" s="18"/>
      <c r="P64" s="68"/>
      <c r="Q64" s="42"/>
      <c r="R64" s="39"/>
      <c r="S64" s="43"/>
    </row>
    <row r="65" spans="1:19" s="3" customFormat="1" x14ac:dyDescent="0.25">
      <c r="A65" s="11" t="s">
        <v>14</v>
      </c>
      <c r="B65" s="11"/>
      <c r="C65" s="15" t="str">
        <f t="shared" si="7"/>
        <v/>
      </c>
      <c r="D65" s="16"/>
      <c r="E65" s="34" t="str">
        <f t="shared" si="0"/>
        <v/>
      </c>
      <c r="F65" s="11"/>
      <c r="G65" s="15" t="str">
        <f t="shared" si="1"/>
        <v/>
      </c>
      <c r="H65" s="15" t="str">
        <f t="shared" si="2"/>
        <v/>
      </c>
      <c r="I65" s="15" t="str">
        <f t="shared" si="3"/>
        <v/>
      </c>
      <c r="J65" s="15" t="str">
        <f t="shared" si="4"/>
        <v/>
      </c>
      <c r="K65" s="70" t="str">
        <f t="shared" si="5"/>
        <v/>
      </c>
      <c r="L65" s="17" t="str">
        <f t="shared" si="8"/>
        <v/>
      </c>
      <c r="M65" s="64" t="str">
        <f t="shared" si="6"/>
        <v/>
      </c>
      <c r="N65" s="67" t="str">
        <f t="shared" si="9"/>
        <v/>
      </c>
      <c r="O65" s="18"/>
      <c r="P65" s="68"/>
      <c r="Q65" s="42"/>
      <c r="R65" s="39"/>
      <c r="S65" s="43"/>
    </row>
    <row r="66" spans="1:19" s="3" customFormat="1" x14ac:dyDescent="0.25">
      <c r="A66" s="11" t="s">
        <v>14</v>
      </c>
      <c r="B66" s="11"/>
      <c r="C66" s="15" t="str">
        <f t="shared" si="7"/>
        <v/>
      </c>
      <c r="D66" s="16"/>
      <c r="E66" s="34" t="str">
        <f t="shared" si="0"/>
        <v/>
      </c>
      <c r="F66" s="11"/>
      <c r="G66" s="15" t="str">
        <f t="shared" si="1"/>
        <v/>
      </c>
      <c r="H66" s="15" t="str">
        <f t="shared" si="2"/>
        <v/>
      </c>
      <c r="I66" s="15" t="str">
        <f t="shared" si="3"/>
        <v/>
      </c>
      <c r="J66" s="15" t="str">
        <f t="shared" si="4"/>
        <v/>
      </c>
      <c r="K66" s="70" t="str">
        <f t="shared" si="5"/>
        <v/>
      </c>
      <c r="L66" s="17" t="str">
        <f t="shared" si="8"/>
        <v/>
      </c>
      <c r="M66" s="64" t="str">
        <f t="shared" si="6"/>
        <v/>
      </c>
      <c r="N66" s="67" t="str">
        <f t="shared" si="9"/>
        <v/>
      </c>
      <c r="O66" s="18"/>
      <c r="P66" s="68"/>
      <c r="Q66" s="42"/>
      <c r="R66" s="39"/>
      <c r="S66" s="43"/>
    </row>
    <row r="67" spans="1:19" s="3" customFormat="1" x14ac:dyDescent="0.25">
      <c r="A67" s="11" t="s">
        <v>14</v>
      </c>
      <c r="B67" s="11"/>
      <c r="C67" s="15" t="str">
        <f t="shared" si="7"/>
        <v/>
      </c>
      <c r="D67" s="16"/>
      <c r="E67" s="34" t="str">
        <f t="shared" si="0"/>
        <v/>
      </c>
      <c r="F67" s="11"/>
      <c r="G67" s="15" t="str">
        <f t="shared" si="1"/>
        <v/>
      </c>
      <c r="H67" s="15" t="str">
        <f t="shared" si="2"/>
        <v/>
      </c>
      <c r="I67" s="15" t="str">
        <f t="shared" si="3"/>
        <v/>
      </c>
      <c r="J67" s="15" t="str">
        <f t="shared" si="4"/>
        <v/>
      </c>
      <c r="K67" s="70" t="str">
        <f t="shared" si="5"/>
        <v/>
      </c>
      <c r="L67" s="17" t="str">
        <f t="shared" si="8"/>
        <v/>
      </c>
      <c r="M67" s="64" t="str">
        <f t="shared" si="6"/>
        <v/>
      </c>
      <c r="N67" s="67" t="str">
        <f t="shared" si="9"/>
        <v/>
      </c>
      <c r="O67" s="18"/>
      <c r="P67" s="68"/>
      <c r="Q67" s="42"/>
      <c r="R67" s="39"/>
      <c r="S67" s="43"/>
    </row>
    <row r="68" spans="1:19" s="3" customFormat="1" x14ac:dyDescent="0.25">
      <c r="A68" s="11" t="s">
        <v>14</v>
      </c>
      <c r="B68" s="11"/>
      <c r="C68" s="15" t="str">
        <f t="shared" si="7"/>
        <v/>
      </c>
      <c r="D68" s="16"/>
      <c r="E68" s="34" t="str">
        <f t="shared" si="0"/>
        <v/>
      </c>
      <c r="F68" s="11"/>
      <c r="G68" s="15" t="str">
        <f t="shared" si="1"/>
        <v/>
      </c>
      <c r="H68" s="15" t="str">
        <f t="shared" si="2"/>
        <v/>
      </c>
      <c r="I68" s="15" t="str">
        <f t="shared" si="3"/>
        <v/>
      </c>
      <c r="J68" s="15" t="str">
        <f t="shared" si="4"/>
        <v/>
      </c>
      <c r="K68" s="70" t="str">
        <f t="shared" si="5"/>
        <v/>
      </c>
      <c r="L68" s="17" t="str">
        <f t="shared" si="8"/>
        <v/>
      </c>
      <c r="M68" s="64" t="str">
        <f t="shared" si="6"/>
        <v/>
      </c>
      <c r="N68" s="67" t="str">
        <f t="shared" si="9"/>
        <v/>
      </c>
      <c r="O68" s="18"/>
      <c r="P68" s="68"/>
      <c r="Q68" s="42"/>
      <c r="R68" s="39"/>
      <c r="S68" s="43"/>
    </row>
    <row r="69" spans="1:19" s="3" customFormat="1" x14ac:dyDescent="0.25">
      <c r="A69" s="11" t="s">
        <v>14</v>
      </c>
      <c r="B69" s="11"/>
      <c r="C69" s="15" t="str">
        <f t="shared" si="7"/>
        <v/>
      </c>
      <c r="D69" s="16"/>
      <c r="E69" s="34" t="str">
        <f t="shared" si="0"/>
        <v/>
      </c>
      <c r="F69" s="11"/>
      <c r="G69" s="15" t="str">
        <f t="shared" si="1"/>
        <v/>
      </c>
      <c r="H69" s="15" t="str">
        <f t="shared" si="2"/>
        <v/>
      </c>
      <c r="I69" s="15" t="str">
        <f t="shared" si="3"/>
        <v/>
      </c>
      <c r="J69" s="15" t="str">
        <f t="shared" si="4"/>
        <v/>
      </c>
      <c r="K69" s="70" t="str">
        <f t="shared" si="5"/>
        <v/>
      </c>
      <c r="L69" s="17" t="str">
        <f t="shared" si="8"/>
        <v/>
      </c>
      <c r="M69" s="64" t="str">
        <f t="shared" si="6"/>
        <v/>
      </c>
      <c r="N69" s="67" t="str">
        <f t="shared" si="9"/>
        <v/>
      </c>
      <c r="O69" s="18"/>
      <c r="P69" s="68"/>
      <c r="Q69" s="42"/>
      <c r="R69" s="39"/>
      <c r="S69" s="43"/>
    </row>
    <row r="70" spans="1:19" s="3" customFormat="1" x14ac:dyDescent="0.25">
      <c r="A70" s="11" t="s">
        <v>14</v>
      </c>
      <c r="B70" s="11"/>
      <c r="C70" s="15" t="str">
        <f t="shared" si="7"/>
        <v/>
      </c>
      <c r="D70" s="16"/>
      <c r="E70" s="34" t="str">
        <f t="shared" si="0"/>
        <v/>
      </c>
      <c r="F70" s="11"/>
      <c r="G70" s="15" t="str">
        <f t="shared" si="1"/>
        <v/>
      </c>
      <c r="H70" s="15" t="str">
        <f t="shared" si="2"/>
        <v/>
      </c>
      <c r="I70" s="15" t="str">
        <f t="shared" si="3"/>
        <v/>
      </c>
      <c r="J70" s="15" t="str">
        <f t="shared" si="4"/>
        <v/>
      </c>
      <c r="K70" s="70" t="str">
        <f t="shared" si="5"/>
        <v/>
      </c>
      <c r="L70" s="17" t="str">
        <f t="shared" si="8"/>
        <v/>
      </c>
      <c r="M70" s="64" t="str">
        <f t="shared" si="6"/>
        <v/>
      </c>
      <c r="N70" s="67" t="str">
        <f t="shared" si="9"/>
        <v/>
      </c>
      <c r="O70" s="18"/>
      <c r="P70" s="68"/>
      <c r="Q70" s="42"/>
      <c r="R70" s="39"/>
      <c r="S70" s="43"/>
    </row>
    <row r="71" spans="1:19" s="3" customFormat="1" x14ac:dyDescent="0.25">
      <c r="A71" s="11" t="s">
        <v>14</v>
      </c>
      <c r="B71" s="11"/>
      <c r="C71" s="15" t="str">
        <f t="shared" si="7"/>
        <v/>
      </c>
      <c r="D71" s="16"/>
      <c r="E71" s="34" t="str">
        <f t="shared" si="0"/>
        <v/>
      </c>
      <c r="F71" s="11"/>
      <c r="G71" s="15" t="str">
        <f t="shared" si="1"/>
        <v/>
      </c>
      <c r="H71" s="15" t="str">
        <f t="shared" si="2"/>
        <v/>
      </c>
      <c r="I71" s="15" t="str">
        <f t="shared" si="3"/>
        <v/>
      </c>
      <c r="J71" s="15" t="str">
        <f t="shared" si="4"/>
        <v/>
      </c>
      <c r="K71" s="70" t="str">
        <f t="shared" si="5"/>
        <v/>
      </c>
      <c r="L71" s="17" t="str">
        <f t="shared" si="8"/>
        <v/>
      </c>
      <c r="M71" s="64" t="str">
        <f t="shared" si="6"/>
        <v/>
      </c>
      <c r="N71" s="67" t="str">
        <f t="shared" si="9"/>
        <v/>
      </c>
      <c r="O71" s="18"/>
      <c r="P71" s="68"/>
      <c r="Q71" s="42"/>
      <c r="R71" s="39"/>
      <c r="S71" s="43"/>
    </row>
    <row r="72" spans="1:19" s="3" customFormat="1" x14ac:dyDescent="0.25">
      <c r="A72" s="11" t="s">
        <v>14</v>
      </c>
      <c r="B72" s="11"/>
      <c r="C72" s="15" t="str">
        <f t="shared" si="7"/>
        <v/>
      </c>
      <c r="D72" s="16"/>
      <c r="E72" s="34" t="str">
        <f t="shared" ref="E72:E135" si="10">IF(ISBLANK(D72),"",VLOOKUP(D72,NSLPandADEtableFY19,7,FALSE))</f>
        <v/>
      </c>
      <c r="F72" s="11"/>
      <c r="G72" s="15" t="str">
        <f t="shared" ref="G72:G135" si="11">IF(ISBLANK(D72),"",VLOOKUP(D72,NSLPandADEtableFY19,12,FALSE))</f>
        <v/>
      </c>
      <c r="H72" s="15" t="str">
        <f t="shared" ref="H72:H135" si="12">IF(ISBLANK(D72),"",VLOOKUP(D72,NSLPandADEtableFY19,16,FALSE))</f>
        <v/>
      </c>
      <c r="I72" s="15" t="str">
        <f t="shared" ref="I72:I135" si="13">IF(ISBLANK(D72),"",VLOOKUP(D72,NSLPandADEtableFY19,17,FALSE))</f>
        <v/>
      </c>
      <c r="J72" s="15" t="str">
        <f t="shared" ref="J72:J135" si="14">IF(ISBLANK(D72),"",VLOOKUP(D72,NSLPandADEtableFY19,18,FALSE))</f>
        <v/>
      </c>
      <c r="K72" s="70" t="str">
        <f t="shared" ref="K72:K135" si="15">IF(ISBLANK(D72),"",VLOOKUP(D72,NSLPandADEtableFY19,2,FALSE))</f>
        <v/>
      </c>
      <c r="L72" s="17" t="str">
        <f t="shared" si="8"/>
        <v/>
      </c>
      <c r="M72" s="64" t="str">
        <f t="shared" ref="M72:M135" si="16">IF(ISBLANK(D72),"",VLOOKUP(D72,NSLPandADEtableFY19,9,FALSE))</f>
        <v/>
      </c>
      <c r="N72" s="67" t="str">
        <f t="shared" si="9"/>
        <v/>
      </c>
      <c r="O72" s="18"/>
      <c r="P72" s="68"/>
      <c r="Q72" s="42"/>
      <c r="R72" s="39"/>
      <c r="S72" s="43"/>
    </row>
    <row r="73" spans="1:19" s="3" customFormat="1" x14ac:dyDescent="0.25">
      <c r="A73" s="11" t="s">
        <v>14</v>
      </c>
      <c r="B73" s="11"/>
      <c r="C73" s="15" t="str">
        <f t="shared" ref="C73:C136" si="17">IF(ISBLANK(D73),"","School")</f>
        <v/>
      </c>
      <c r="D73" s="16"/>
      <c r="E73" s="34" t="str">
        <f t="shared" si="10"/>
        <v/>
      </c>
      <c r="F73" s="11"/>
      <c r="G73" s="15" t="str">
        <f t="shared" si="11"/>
        <v/>
      </c>
      <c r="H73" s="15" t="str">
        <f t="shared" si="12"/>
        <v/>
      </c>
      <c r="I73" s="15" t="str">
        <f t="shared" si="13"/>
        <v/>
      </c>
      <c r="J73" s="15" t="str">
        <f t="shared" si="14"/>
        <v/>
      </c>
      <c r="K73" s="70" t="str">
        <f t="shared" si="15"/>
        <v/>
      </c>
      <c r="L73" s="17" t="str">
        <f t="shared" ref="L73:L136" si="18">IF(ISBLANK(D73),"","Free &amp; Reduced Lunch Data (NSLP) October 2018")</f>
        <v/>
      </c>
      <c r="M73" s="64" t="str">
        <f t="shared" si="16"/>
        <v/>
      </c>
      <c r="N73" s="67" t="str">
        <f t="shared" ref="N73:N136" si="19">IF(ISBLANK(D73),"","National School Lunch Program (NSLP): N/A")</f>
        <v/>
      </c>
      <c r="O73" s="18"/>
      <c r="P73" s="68"/>
      <c r="Q73" s="42"/>
      <c r="R73" s="39"/>
      <c r="S73" s="43"/>
    </row>
    <row r="74" spans="1:19" s="3" customFormat="1" x14ac:dyDescent="0.25">
      <c r="A74" s="11" t="s">
        <v>14</v>
      </c>
      <c r="B74" s="11"/>
      <c r="C74" s="15" t="str">
        <f t="shared" si="17"/>
        <v/>
      </c>
      <c r="D74" s="16"/>
      <c r="E74" s="34" t="str">
        <f t="shared" si="10"/>
        <v/>
      </c>
      <c r="F74" s="11"/>
      <c r="G74" s="15" t="str">
        <f t="shared" si="11"/>
        <v/>
      </c>
      <c r="H74" s="15" t="str">
        <f t="shared" si="12"/>
        <v/>
      </c>
      <c r="I74" s="15" t="str">
        <f t="shared" si="13"/>
        <v/>
      </c>
      <c r="J74" s="15" t="str">
        <f t="shared" si="14"/>
        <v/>
      </c>
      <c r="K74" s="70" t="str">
        <f t="shared" si="15"/>
        <v/>
      </c>
      <c r="L74" s="17" t="str">
        <f t="shared" si="18"/>
        <v/>
      </c>
      <c r="M74" s="64" t="str">
        <f t="shared" si="16"/>
        <v/>
      </c>
      <c r="N74" s="67" t="str">
        <f t="shared" si="19"/>
        <v/>
      </c>
      <c r="O74" s="18"/>
      <c r="P74" s="68"/>
      <c r="Q74" s="42"/>
      <c r="R74" s="39"/>
      <c r="S74" s="43"/>
    </row>
    <row r="75" spans="1:19" s="3" customFormat="1" x14ac:dyDescent="0.25">
      <c r="A75" s="11" t="s">
        <v>14</v>
      </c>
      <c r="B75" s="11"/>
      <c r="C75" s="15" t="str">
        <f t="shared" si="17"/>
        <v/>
      </c>
      <c r="D75" s="16"/>
      <c r="E75" s="34" t="str">
        <f t="shared" si="10"/>
        <v/>
      </c>
      <c r="F75" s="11"/>
      <c r="G75" s="15" t="str">
        <f t="shared" si="11"/>
        <v/>
      </c>
      <c r="H75" s="15" t="str">
        <f t="shared" si="12"/>
        <v/>
      </c>
      <c r="I75" s="15" t="str">
        <f t="shared" si="13"/>
        <v/>
      </c>
      <c r="J75" s="15" t="str">
        <f t="shared" si="14"/>
        <v/>
      </c>
      <c r="K75" s="70" t="str">
        <f t="shared" si="15"/>
        <v/>
      </c>
      <c r="L75" s="17" t="str">
        <f t="shared" si="18"/>
        <v/>
      </c>
      <c r="M75" s="64" t="str">
        <f t="shared" si="16"/>
        <v/>
      </c>
      <c r="N75" s="67" t="str">
        <f t="shared" si="19"/>
        <v/>
      </c>
      <c r="O75" s="18"/>
      <c r="P75" s="68"/>
      <c r="Q75" s="42"/>
      <c r="R75" s="39"/>
      <c r="S75" s="43"/>
    </row>
    <row r="76" spans="1:19" s="3" customFormat="1" x14ac:dyDescent="0.25">
      <c r="A76" s="11" t="s">
        <v>14</v>
      </c>
      <c r="B76" s="11"/>
      <c r="C76" s="15" t="str">
        <f t="shared" si="17"/>
        <v/>
      </c>
      <c r="D76" s="16"/>
      <c r="E76" s="34" t="str">
        <f t="shared" si="10"/>
        <v/>
      </c>
      <c r="F76" s="11"/>
      <c r="G76" s="15" t="str">
        <f t="shared" si="11"/>
        <v/>
      </c>
      <c r="H76" s="15" t="str">
        <f t="shared" si="12"/>
        <v/>
      </c>
      <c r="I76" s="15" t="str">
        <f t="shared" si="13"/>
        <v/>
      </c>
      <c r="J76" s="15" t="str">
        <f t="shared" si="14"/>
        <v/>
      </c>
      <c r="K76" s="70" t="str">
        <f t="shared" si="15"/>
        <v/>
      </c>
      <c r="L76" s="17" t="str">
        <f t="shared" si="18"/>
        <v/>
      </c>
      <c r="M76" s="64" t="str">
        <f t="shared" si="16"/>
        <v/>
      </c>
      <c r="N76" s="67" t="str">
        <f t="shared" si="19"/>
        <v/>
      </c>
      <c r="O76" s="18"/>
      <c r="P76" s="68"/>
      <c r="Q76" s="42"/>
      <c r="R76" s="39"/>
      <c r="S76" s="43"/>
    </row>
    <row r="77" spans="1:19" s="3" customFormat="1" x14ac:dyDescent="0.25">
      <c r="A77" s="11" t="s">
        <v>14</v>
      </c>
      <c r="B77" s="11"/>
      <c r="C77" s="15" t="str">
        <f t="shared" si="17"/>
        <v/>
      </c>
      <c r="D77" s="16"/>
      <c r="E77" s="34" t="str">
        <f t="shared" si="10"/>
        <v/>
      </c>
      <c r="F77" s="11"/>
      <c r="G77" s="15" t="str">
        <f t="shared" si="11"/>
        <v/>
      </c>
      <c r="H77" s="15" t="str">
        <f t="shared" si="12"/>
        <v/>
      </c>
      <c r="I77" s="15" t="str">
        <f t="shared" si="13"/>
        <v/>
      </c>
      <c r="J77" s="15" t="str">
        <f t="shared" si="14"/>
        <v/>
      </c>
      <c r="K77" s="70" t="str">
        <f t="shared" si="15"/>
        <v/>
      </c>
      <c r="L77" s="17" t="str">
        <f t="shared" si="18"/>
        <v/>
      </c>
      <c r="M77" s="64" t="str">
        <f t="shared" si="16"/>
        <v/>
      </c>
      <c r="N77" s="67" t="str">
        <f t="shared" si="19"/>
        <v/>
      </c>
      <c r="O77" s="18"/>
      <c r="P77" s="68"/>
      <c r="Q77" s="42"/>
      <c r="R77" s="39"/>
      <c r="S77" s="43"/>
    </row>
    <row r="78" spans="1:19" s="3" customFormat="1" x14ac:dyDescent="0.25">
      <c r="A78" s="11" t="s">
        <v>14</v>
      </c>
      <c r="B78" s="11"/>
      <c r="C78" s="15" t="str">
        <f t="shared" si="17"/>
        <v/>
      </c>
      <c r="D78" s="16"/>
      <c r="E78" s="34" t="str">
        <f t="shared" si="10"/>
        <v/>
      </c>
      <c r="F78" s="11"/>
      <c r="G78" s="15" t="str">
        <f t="shared" si="11"/>
        <v/>
      </c>
      <c r="H78" s="15" t="str">
        <f t="shared" si="12"/>
        <v/>
      </c>
      <c r="I78" s="15" t="str">
        <f t="shared" si="13"/>
        <v/>
      </c>
      <c r="J78" s="15" t="str">
        <f t="shared" si="14"/>
        <v/>
      </c>
      <c r="K78" s="70" t="str">
        <f t="shared" si="15"/>
        <v/>
      </c>
      <c r="L78" s="17" t="str">
        <f t="shared" si="18"/>
        <v/>
      </c>
      <c r="M78" s="64" t="str">
        <f t="shared" si="16"/>
        <v/>
      </c>
      <c r="N78" s="67" t="str">
        <f t="shared" si="19"/>
        <v/>
      </c>
      <c r="O78" s="18"/>
      <c r="P78" s="68"/>
      <c r="Q78" s="42"/>
      <c r="R78" s="39"/>
      <c r="S78" s="43"/>
    </row>
    <row r="79" spans="1:19" s="3" customFormat="1" x14ac:dyDescent="0.25">
      <c r="A79" s="11" t="s">
        <v>14</v>
      </c>
      <c r="B79" s="11"/>
      <c r="C79" s="15" t="str">
        <f t="shared" si="17"/>
        <v/>
      </c>
      <c r="D79" s="16"/>
      <c r="E79" s="34" t="str">
        <f t="shared" si="10"/>
        <v/>
      </c>
      <c r="F79" s="11"/>
      <c r="G79" s="15" t="str">
        <f t="shared" si="11"/>
        <v/>
      </c>
      <c r="H79" s="15" t="str">
        <f t="shared" si="12"/>
        <v/>
      </c>
      <c r="I79" s="15" t="str">
        <f t="shared" si="13"/>
        <v/>
      </c>
      <c r="J79" s="15" t="str">
        <f t="shared" si="14"/>
        <v/>
      </c>
      <c r="K79" s="70" t="str">
        <f t="shared" si="15"/>
        <v/>
      </c>
      <c r="L79" s="17" t="str">
        <f t="shared" si="18"/>
        <v/>
      </c>
      <c r="M79" s="64" t="str">
        <f t="shared" si="16"/>
        <v/>
      </c>
      <c r="N79" s="67" t="str">
        <f t="shared" si="19"/>
        <v/>
      </c>
      <c r="O79" s="18"/>
      <c r="P79" s="68"/>
      <c r="Q79" s="42"/>
      <c r="R79" s="39"/>
      <c r="S79" s="43"/>
    </row>
    <row r="80" spans="1:19" s="3" customFormat="1" x14ac:dyDescent="0.25">
      <c r="A80" s="11" t="s">
        <v>14</v>
      </c>
      <c r="B80" s="11"/>
      <c r="C80" s="15" t="str">
        <f t="shared" si="17"/>
        <v/>
      </c>
      <c r="D80" s="16"/>
      <c r="E80" s="34" t="str">
        <f t="shared" si="10"/>
        <v/>
      </c>
      <c r="F80" s="11"/>
      <c r="G80" s="15" t="str">
        <f t="shared" si="11"/>
        <v/>
      </c>
      <c r="H80" s="15" t="str">
        <f t="shared" si="12"/>
        <v/>
      </c>
      <c r="I80" s="15" t="str">
        <f t="shared" si="13"/>
        <v/>
      </c>
      <c r="J80" s="15" t="str">
        <f t="shared" si="14"/>
        <v/>
      </c>
      <c r="K80" s="70" t="str">
        <f t="shared" si="15"/>
        <v/>
      </c>
      <c r="L80" s="17" t="str">
        <f t="shared" si="18"/>
        <v/>
      </c>
      <c r="M80" s="64" t="str">
        <f t="shared" si="16"/>
        <v/>
      </c>
      <c r="N80" s="67" t="str">
        <f t="shared" si="19"/>
        <v/>
      </c>
      <c r="O80" s="18"/>
      <c r="P80" s="68"/>
      <c r="Q80" s="42"/>
      <c r="R80" s="39"/>
      <c r="S80" s="43"/>
    </row>
    <row r="81" spans="1:19" s="3" customFormat="1" x14ac:dyDescent="0.25">
      <c r="A81" s="11" t="s">
        <v>14</v>
      </c>
      <c r="B81" s="11"/>
      <c r="C81" s="15" t="str">
        <f t="shared" si="17"/>
        <v/>
      </c>
      <c r="D81" s="16"/>
      <c r="E81" s="34" t="str">
        <f t="shared" si="10"/>
        <v/>
      </c>
      <c r="F81" s="11"/>
      <c r="G81" s="15" t="str">
        <f t="shared" si="11"/>
        <v/>
      </c>
      <c r="H81" s="15" t="str">
        <f t="shared" si="12"/>
        <v/>
      </c>
      <c r="I81" s="15" t="str">
        <f t="shared" si="13"/>
        <v/>
      </c>
      <c r="J81" s="15" t="str">
        <f t="shared" si="14"/>
        <v/>
      </c>
      <c r="K81" s="70" t="str">
        <f t="shared" si="15"/>
        <v/>
      </c>
      <c r="L81" s="17" t="str">
        <f t="shared" si="18"/>
        <v/>
      </c>
      <c r="M81" s="64" t="str">
        <f t="shared" si="16"/>
        <v/>
      </c>
      <c r="N81" s="67" t="str">
        <f t="shared" si="19"/>
        <v/>
      </c>
      <c r="O81" s="18"/>
      <c r="P81" s="68"/>
      <c r="Q81" s="42"/>
      <c r="R81" s="39"/>
      <c r="S81" s="43"/>
    </row>
    <row r="82" spans="1:19" s="3" customFormat="1" x14ac:dyDescent="0.25">
      <c r="A82" s="11" t="s">
        <v>14</v>
      </c>
      <c r="B82" s="11"/>
      <c r="C82" s="15" t="str">
        <f t="shared" si="17"/>
        <v/>
      </c>
      <c r="D82" s="16"/>
      <c r="E82" s="34" t="str">
        <f t="shared" si="10"/>
        <v/>
      </c>
      <c r="F82" s="11"/>
      <c r="G82" s="15" t="str">
        <f t="shared" si="11"/>
        <v/>
      </c>
      <c r="H82" s="15" t="str">
        <f t="shared" si="12"/>
        <v/>
      </c>
      <c r="I82" s="15" t="str">
        <f t="shared" si="13"/>
        <v/>
      </c>
      <c r="J82" s="15" t="str">
        <f t="shared" si="14"/>
        <v/>
      </c>
      <c r="K82" s="70" t="str">
        <f t="shared" si="15"/>
        <v/>
      </c>
      <c r="L82" s="17" t="str">
        <f t="shared" si="18"/>
        <v/>
      </c>
      <c r="M82" s="64" t="str">
        <f t="shared" si="16"/>
        <v/>
      </c>
      <c r="N82" s="67" t="str">
        <f t="shared" si="19"/>
        <v/>
      </c>
      <c r="O82" s="18"/>
      <c r="P82" s="68"/>
      <c r="Q82" s="42"/>
      <c r="R82" s="39"/>
      <c r="S82" s="43"/>
    </row>
    <row r="83" spans="1:19" s="3" customFormat="1" x14ac:dyDescent="0.25">
      <c r="A83" s="11" t="s">
        <v>14</v>
      </c>
      <c r="B83" s="11"/>
      <c r="C83" s="15" t="str">
        <f t="shared" si="17"/>
        <v/>
      </c>
      <c r="D83" s="16"/>
      <c r="E83" s="34" t="str">
        <f t="shared" si="10"/>
        <v/>
      </c>
      <c r="F83" s="11"/>
      <c r="G83" s="15" t="str">
        <f t="shared" si="11"/>
        <v/>
      </c>
      <c r="H83" s="15" t="str">
        <f t="shared" si="12"/>
        <v/>
      </c>
      <c r="I83" s="15" t="str">
        <f t="shared" si="13"/>
        <v/>
      </c>
      <c r="J83" s="15" t="str">
        <f t="shared" si="14"/>
        <v/>
      </c>
      <c r="K83" s="70" t="str">
        <f t="shared" si="15"/>
        <v/>
      </c>
      <c r="L83" s="17" t="str">
        <f t="shared" si="18"/>
        <v/>
      </c>
      <c r="M83" s="64" t="str">
        <f t="shared" si="16"/>
        <v/>
      </c>
      <c r="N83" s="67" t="str">
        <f t="shared" si="19"/>
        <v/>
      </c>
      <c r="O83" s="18"/>
      <c r="P83" s="68"/>
      <c r="Q83" s="42"/>
      <c r="R83" s="39"/>
      <c r="S83" s="43"/>
    </row>
    <row r="84" spans="1:19" s="3" customFormat="1" x14ac:dyDescent="0.25">
      <c r="A84" s="11" t="s">
        <v>14</v>
      </c>
      <c r="B84" s="11"/>
      <c r="C84" s="15" t="str">
        <f t="shared" si="17"/>
        <v/>
      </c>
      <c r="D84" s="16"/>
      <c r="E84" s="34" t="str">
        <f t="shared" si="10"/>
        <v/>
      </c>
      <c r="F84" s="11"/>
      <c r="G84" s="15" t="str">
        <f t="shared" si="11"/>
        <v/>
      </c>
      <c r="H84" s="15" t="str">
        <f t="shared" si="12"/>
        <v/>
      </c>
      <c r="I84" s="15" t="str">
        <f t="shared" si="13"/>
        <v/>
      </c>
      <c r="J84" s="15" t="str">
        <f t="shared" si="14"/>
        <v/>
      </c>
      <c r="K84" s="70" t="str">
        <f t="shared" si="15"/>
        <v/>
      </c>
      <c r="L84" s="17" t="str">
        <f t="shared" si="18"/>
        <v/>
      </c>
      <c r="M84" s="64" t="str">
        <f t="shared" si="16"/>
        <v/>
      </c>
      <c r="N84" s="67" t="str">
        <f t="shared" si="19"/>
        <v/>
      </c>
      <c r="O84" s="18"/>
      <c r="P84" s="68"/>
      <c r="Q84" s="42"/>
      <c r="R84" s="39"/>
      <c r="S84" s="43"/>
    </row>
    <row r="85" spans="1:19" s="3" customFormat="1" x14ac:dyDescent="0.25">
      <c r="A85" s="11" t="s">
        <v>14</v>
      </c>
      <c r="B85" s="11"/>
      <c r="C85" s="15" t="str">
        <f t="shared" si="17"/>
        <v/>
      </c>
      <c r="D85" s="16"/>
      <c r="E85" s="34" t="str">
        <f t="shared" si="10"/>
        <v/>
      </c>
      <c r="F85" s="11"/>
      <c r="G85" s="15" t="str">
        <f t="shared" si="11"/>
        <v/>
      </c>
      <c r="H85" s="15" t="str">
        <f t="shared" si="12"/>
        <v/>
      </c>
      <c r="I85" s="15" t="str">
        <f t="shared" si="13"/>
        <v/>
      </c>
      <c r="J85" s="15" t="str">
        <f t="shared" si="14"/>
        <v/>
      </c>
      <c r="K85" s="70" t="str">
        <f t="shared" si="15"/>
        <v/>
      </c>
      <c r="L85" s="17" t="str">
        <f t="shared" si="18"/>
        <v/>
      </c>
      <c r="M85" s="64" t="str">
        <f t="shared" si="16"/>
        <v/>
      </c>
      <c r="N85" s="67" t="str">
        <f t="shared" si="19"/>
        <v/>
      </c>
      <c r="O85" s="18"/>
      <c r="P85" s="68"/>
      <c r="Q85" s="42"/>
      <c r="R85" s="39"/>
      <c r="S85" s="43"/>
    </row>
    <row r="86" spans="1:19" s="3" customFormat="1" x14ac:dyDescent="0.25">
      <c r="A86" s="11" t="s">
        <v>14</v>
      </c>
      <c r="B86" s="11"/>
      <c r="C86" s="15" t="str">
        <f t="shared" si="17"/>
        <v/>
      </c>
      <c r="D86" s="16"/>
      <c r="E86" s="34" t="str">
        <f t="shared" si="10"/>
        <v/>
      </c>
      <c r="F86" s="11"/>
      <c r="G86" s="15" t="str">
        <f t="shared" si="11"/>
        <v/>
      </c>
      <c r="H86" s="15" t="str">
        <f t="shared" si="12"/>
        <v/>
      </c>
      <c r="I86" s="15" t="str">
        <f t="shared" si="13"/>
        <v/>
      </c>
      <c r="J86" s="15" t="str">
        <f t="shared" si="14"/>
        <v/>
      </c>
      <c r="K86" s="70" t="str">
        <f t="shared" si="15"/>
        <v/>
      </c>
      <c r="L86" s="17" t="str">
        <f t="shared" si="18"/>
        <v/>
      </c>
      <c r="M86" s="64" t="str">
        <f t="shared" si="16"/>
        <v/>
      </c>
      <c r="N86" s="67" t="str">
        <f t="shared" si="19"/>
        <v/>
      </c>
      <c r="O86" s="18"/>
      <c r="P86" s="68"/>
      <c r="Q86" s="42"/>
      <c r="R86" s="39"/>
      <c r="S86" s="43"/>
    </row>
    <row r="87" spans="1:19" s="3" customFormat="1" x14ac:dyDescent="0.25">
      <c r="A87" s="11" t="s">
        <v>14</v>
      </c>
      <c r="B87" s="11"/>
      <c r="C87" s="15" t="str">
        <f t="shared" si="17"/>
        <v/>
      </c>
      <c r="D87" s="16"/>
      <c r="E87" s="34" t="str">
        <f t="shared" si="10"/>
        <v/>
      </c>
      <c r="F87" s="11"/>
      <c r="G87" s="15" t="str">
        <f t="shared" si="11"/>
        <v/>
      </c>
      <c r="H87" s="15" t="str">
        <f t="shared" si="12"/>
        <v/>
      </c>
      <c r="I87" s="15" t="str">
        <f t="shared" si="13"/>
        <v/>
      </c>
      <c r="J87" s="15" t="str">
        <f t="shared" si="14"/>
        <v/>
      </c>
      <c r="K87" s="70" t="str">
        <f t="shared" si="15"/>
        <v/>
      </c>
      <c r="L87" s="17" t="str">
        <f t="shared" si="18"/>
        <v/>
      </c>
      <c r="M87" s="64" t="str">
        <f t="shared" si="16"/>
        <v/>
      </c>
      <c r="N87" s="67" t="str">
        <f t="shared" si="19"/>
        <v/>
      </c>
      <c r="O87" s="18"/>
      <c r="P87" s="68"/>
      <c r="Q87" s="42"/>
      <c r="R87" s="39"/>
      <c r="S87" s="43"/>
    </row>
    <row r="88" spans="1:19" s="3" customFormat="1" x14ac:dyDescent="0.25">
      <c r="A88" s="11" t="s">
        <v>14</v>
      </c>
      <c r="B88" s="11"/>
      <c r="C88" s="15" t="str">
        <f t="shared" si="17"/>
        <v/>
      </c>
      <c r="D88" s="16"/>
      <c r="E88" s="34" t="str">
        <f t="shared" si="10"/>
        <v/>
      </c>
      <c r="F88" s="11"/>
      <c r="G88" s="15" t="str">
        <f t="shared" si="11"/>
        <v/>
      </c>
      <c r="H88" s="15" t="str">
        <f t="shared" si="12"/>
        <v/>
      </c>
      <c r="I88" s="15" t="str">
        <f t="shared" si="13"/>
        <v/>
      </c>
      <c r="J88" s="15" t="str">
        <f t="shared" si="14"/>
        <v/>
      </c>
      <c r="K88" s="70" t="str">
        <f t="shared" si="15"/>
        <v/>
      </c>
      <c r="L88" s="17" t="str">
        <f t="shared" si="18"/>
        <v/>
      </c>
      <c r="M88" s="64" t="str">
        <f t="shared" si="16"/>
        <v/>
      </c>
      <c r="N88" s="67" t="str">
        <f t="shared" si="19"/>
        <v/>
      </c>
      <c r="O88" s="18"/>
      <c r="P88" s="68"/>
      <c r="Q88" s="42"/>
      <c r="R88" s="39"/>
      <c r="S88" s="43"/>
    </row>
    <row r="89" spans="1:19" s="3" customFormat="1" x14ac:dyDescent="0.25">
      <c r="A89" s="11" t="s">
        <v>14</v>
      </c>
      <c r="B89" s="11"/>
      <c r="C89" s="15" t="str">
        <f t="shared" si="17"/>
        <v/>
      </c>
      <c r="D89" s="16"/>
      <c r="E89" s="34" t="str">
        <f t="shared" si="10"/>
        <v/>
      </c>
      <c r="F89" s="11"/>
      <c r="G89" s="15" t="str">
        <f t="shared" si="11"/>
        <v/>
      </c>
      <c r="H89" s="15" t="str">
        <f t="shared" si="12"/>
        <v/>
      </c>
      <c r="I89" s="15" t="str">
        <f t="shared" si="13"/>
        <v/>
      </c>
      <c r="J89" s="15" t="str">
        <f t="shared" si="14"/>
        <v/>
      </c>
      <c r="K89" s="70" t="str">
        <f t="shared" si="15"/>
        <v/>
      </c>
      <c r="L89" s="17" t="str">
        <f t="shared" si="18"/>
        <v/>
      </c>
      <c r="M89" s="64" t="str">
        <f t="shared" si="16"/>
        <v/>
      </c>
      <c r="N89" s="67" t="str">
        <f t="shared" si="19"/>
        <v/>
      </c>
      <c r="O89" s="18"/>
      <c r="P89" s="68"/>
      <c r="Q89" s="42"/>
      <c r="R89" s="39"/>
      <c r="S89" s="43"/>
    </row>
    <row r="90" spans="1:19" s="3" customFormat="1" x14ac:dyDescent="0.25">
      <c r="A90" s="11" t="s">
        <v>14</v>
      </c>
      <c r="B90" s="11"/>
      <c r="C90" s="15" t="str">
        <f t="shared" si="17"/>
        <v/>
      </c>
      <c r="D90" s="16"/>
      <c r="E90" s="34" t="str">
        <f t="shared" si="10"/>
        <v/>
      </c>
      <c r="F90" s="11"/>
      <c r="G90" s="15" t="str">
        <f t="shared" si="11"/>
        <v/>
      </c>
      <c r="H90" s="15" t="str">
        <f t="shared" si="12"/>
        <v/>
      </c>
      <c r="I90" s="15" t="str">
        <f t="shared" si="13"/>
        <v/>
      </c>
      <c r="J90" s="15" t="str">
        <f t="shared" si="14"/>
        <v/>
      </c>
      <c r="K90" s="70" t="str">
        <f t="shared" si="15"/>
        <v/>
      </c>
      <c r="L90" s="17" t="str">
        <f t="shared" si="18"/>
        <v/>
      </c>
      <c r="M90" s="64" t="str">
        <f t="shared" si="16"/>
        <v/>
      </c>
      <c r="N90" s="67" t="str">
        <f t="shared" si="19"/>
        <v/>
      </c>
      <c r="O90" s="18"/>
      <c r="P90" s="68"/>
      <c r="Q90" s="42"/>
      <c r="R90" s="39"/>
      <c r="S90" s="43"/>
    </row>
    <row r="91" spans="1:19" s="3" customFormat="1" x14ac:dyDescent="0.25">
      <c r="A91" s="11" t="s">
        <v>14</v>
      </c>
      <c r="B91" s="11"/>
      <c r="C91" s="15" t="str">
        <f t="shared" si="17"/>
        <v/>
      </c>
      <c r="D91" s="16"/>
      <c r="E91" s="34" t="str">
        <f t="shared" si="10"/>
        <v/>
      </c>
      <c r="F91" s="11"/>
      <c r="G91" s="15" t="str">
        <f t="shared" si="11"/>
        <v/>
      </c>
      <c r="H91" s="15" t="str">
        <f t="shared" si="12"/>
        <v/>
      </c>
      <c r="I91" s="15" t="str">
        <f t="shared" si="13"/>
        <v/>
      </c>
      <c r="J91" s="15" t="str">
        <f t="shared" si="14"/>
        <v/>
      </c>
      <c r="K91" s="70" t="str">
        <f t="shared" si="15"/>
        <v/>
      </c>
      <c r="L91" s="17" t="str">
        <f t="shared" si="18"/>
        <v/>
      </c>
      <c r="M91" s="64" t="str">
        <f t="shared" si="16"/>
        <v/>
      </c>
      <c r="N91" s="67" t="str">
        <f t="shared" si="19"/>
        <v/>
      </c>
      <c r="O91" s="18"/>
      <c r="P91" s="68"/>
      <c r="Q91" s="42"/>
      <c r="R91" s="39"/>
      <c r="S91" s="43"/>
    </row>
    <row r="92" spans="1:19" s="3" customFormat="1" x14ac:dyDescent="0.25">
      <c r="A92" s="11" t="s">
        <v>14</v>
      </c>
      <c r="B92" s="11"/>
      <c r="C92" s="15" t="str">
        <f t="shared" si="17"/>
        <v/>
      </c>
      <c r="D92" s="16"/>
      <c r="E92" s="34" t="str">
        <f t="shared" si="10"/>
        <v/>
      </c>
      <c r="F92" s="11"/>
      <c r="G92" s="15" t="str">
        <f t="shared" si="11"/>
        <v/>
      </c>
      <c r="H92" s="15" t="str">
        <f t="shared" si="12"/>
        <v/>
      </c>
      <c r="I92" s="15" t="str">
        <f t="shared" si="13"/>
        <v/>
      </c>
      <c r="J92" s="15" t="str">
        <f t="shared" si="14"/>
        <v/>
      </c>
      <c r="K92" s="70" t="str">
        <f t="shared" si="15"/>
        <v/>
      </c>
      <c r="L92" s="17" t="str">
        <f t="shared" si="18"/>
        <v/>
      </c>
      <c r="M92" s="64" t="str">
        <f t="shared" si="16"/>
        <v/>
      </c>
      <c r="N92" s="67" t="str">
        <f t="shared" si="19"/>
        <v/>
      </c>
      <c r="O92" s="18"/>
      <c r="P92" s="68"/>
      <c r="Q92" s="42"/>
      <c r="R92" s="39"/>
      <c r="S92" s="43"/>
    </row>
    <row r="93" spans="1:19" s="3" customFormat="1" x14ac:dyDescent="0.25">
      <c r="A93" s="11" t="s">
        <v>14</v>
      </c>
      <c r="B93" s="11"/>
      <c r="C93" s="15" t="str">
        <f t="shared" si="17"/>
        <v/>
      </c>
      <c r="D93" s="16"/>
      <c r="E93" s="34" t="str">
        <f t="shared" si="10"/>
        <v/>
      </c>
      <c r="F93" s="11"/>
      <c r="G93" s="15" t="str">
        <f t="shared" si="11"/>
        <v/>
      </c>
      <c r="H93" s="15" t="str">
        <f t="shared" si="12"/>
        <v/>
      </c>
      <c r="I93" s="15" t="str">
        <f t="shared" si="13"/>
        <v/>
      </c>
      <c r="J93" s="15" t="str">
        <f t="shared" si="14"/>
        <v/>
      </c>
      <c r="K93" s="70" t="str">
        <f t="shared" si="15"/>
        <v/>
      </c>
      <c r="L93" s="17" t="str">
        <f t="shared" si="18"/>
        <v/>
      </c>
      <c r="M93" s="64" t="str">
        <f t="shared" si="16"/>
        <v/>
      </c>
      <c r="N93" s="67" t="str">
        <f t="shared" si="19"/>
        <v/>
      </c>
      <c r="O93" s="18"/>
      <c r="P93" s="68"/>
      <c r="Q93" s="42"/>
      <c r="R93" s="39"/>
      <c r="S93" s="43"/>
    </row>
    <row r="94" spans="1:19" s="3" customFormat="1" x14ac:dyDescent="0.25">
      <c r="A94" s="11" t="s">
        <v>14</v>
      </c>
      <c r="B94" s="11"/>
      <c r="C94" s="15" t="str">
        <f t="shared" si="17"/>
        <v/>
      </c>
      <c r="D94" s="16"/>
      <c r="E94" s="34" t="str">
        <f t="shared" si="10"/>
        <v/>
      </c>
      <c r="F94" s="11"/>
      <c r="G94" s="15" t="str">
        <f t="shared" si="11"/>
        <v/>
      </c>
      <c r="H94" s="15" t="str">
        <f t="shared" si="12"/>
        <v/>
      </c>
      <c r="I94" s="15" t="str">
        <f t="shared" si="13"/>
        <v/>
      </c>
      <c r="J94" s="15" t="str">
        <f t="shared" si="14"/>
        <v/>
      </c>
      <c r="K94" s="70" t="str">
        <f t="shared" si="15"/>
        <v/>
      </c>
      <c r="L94" s="17" t="str">
        <f t="shared" si="18"/>
        <v/>
      </c>
      <c r="M94" s="64" t="str">
        <f t="shared" si="16"/>
        <v/>
      </c>
      <c r="N94" s="67" t="str">
        <f t="shared" si="19"/>
        <v/>
      </c>
      <c r="O94" s="18"/>
      <c r="P94" s="68"/>
      <c r="Q94" s="42"/>
      <c r="R94" s="39"/>
      <c r="S94" s="43"/>
    </row>
    <row r="95" spans="1:19" s="3" customFormat="1" x14ac:dyDescent="0.25">
      <c r="A95" s="11" t="s">
        <v>14</v>
      </c>
      <c r="B95" s="11"/>
      <c r="C95" s="15" t="str">
        <f t="shared" si="17"/>
        <v/>
      </c>
      <c r="D95" s="16"/>
      <c r="E95" s="34" t="str">
        <f t="shared" si="10"/>
        <v/>
      </c>
      <c r="F95" s="11"/>
      <c r="G95" s="15" t="str">
        <f t="shared" si="11"/>
        <v/>
      </c>
      <c r="H95" s="15" t="str">
        <f t="shared" si="12"/>
        <v/>
      </c>
      <c r="I95" s="15" t="str">
        <f t="shared" si="13"/>
        <v/>
      </c>
      <c r="J95" s="15" t="str">
        <f t="shared" si="14"/>
        <v/>
      </c>
      <c r="K95" s="70" t="str">
        <f t="shared" si="15"/>
        <v/>
      </c>
      <c r="L95" s="17" t="str">
        <f t="shared" si="18"/>
        <v/>
      </c>
      <c r="M95" s="64" t="str">
        <f t="shared" si="16"/>
        <v/>
      </c>
      <c r="N95" s="67" t="str">
        <f t="shared" si="19"/>
        <v/>
      </c>
      <c r="O95" s="18"/>
      <c r="P95" s="68"/>
      <c r="Q95" s="42"/>
      <c r="R95" s="39"/>
      <c r="S95" s="43"/>
    </row>
    <row r="96" spans="1:19" s="3" customFormat="1" x14ac:dyDescent="0.25">
      <c r="A96" s="11" t="s">
        <v>14</v>
      </c>
      <c r="B96" s="11"/>
      <c r="C96" s="15" t="str">
        <f t="shared" si="17"/>
        <v/>
      </c>
      <c r="D96" s="16"/>
      <c r="E96" s="34" t="str">
        <f t="shared" si="10"/>
        <v/>
      </c>
      <c r="F96" s="11"/>
      <c r="G96" s="15" t="str">
        <f t="shared" si="11"/>
        <v/>
      </c>
      <c r="H96" s="15" t="str">
        <f t="shared" si="12"/>
        <v/>
      </c>
      <c r="I96" s="15" t="str">
        <f t="shared" si="13"/>
        <v/>
      </c>
      <c r="J96" s="15" t="str">
        <f t="shared" si="14"/>
        <v/>
      </c>
      <c r="K96" s="70" t="str">
        <f t="shared" si="15"/>
        <v/>
      </c>
      <c r="L96" s="17" t="str">
        <f t="shared" si="18"/>
        <v/>
      </c>
      <c r="M96" s="64" t="str">
        <f t="shared" si="16"/>
        <v/>
      </c>
      <c r="N96" s="67" t="str">
        <f t="shared" si="19"/>
        <v/>
      </c>
      <c r="O96" s="18"/>
      <c r="P96" s="68"/>
      <c r="Q96" s="42"/>
      <c r="R96" s="39"/>
      <c r="S96" s="43"/>
    </row>
    <row r="97" spans="1:19" s="3" customFormat="1" x14ac:dyDescent="0.25">
      <c r="A97" s="11" t="s">
        <v>14</v>
      </c>
      <c r="B97" s="11"/>
      <c r="C97" s="15" t="str">
        <f t="shared" si="17"/>
        <v/>
      </c>
      <c r="D97" s="16"/>
      <c r="E97" s="34" t="str">
        <f t="shared" si="10"/>
        <v/>
      </c>
      <c r="F97" s="11"/>
      <c r="G97" s="15" t="str">
        <f t="shared" si="11"/>
        <v/>
      </c>
      <c r="H97" s="15" t="str">
        <f t="shared" si="12"/>
        <v/>
      </c>
      <c r="I97" s="15" t="str">
        <f t="shared" si="13"/>
        <v/>
      </c>
      <c r="J97" s="15" t="str">
        <f t="shared" si="14"/>
        <v/>
      </c>
      <c r="K97" s="70" t="str">
        <f t="shared" si="15"/>
        <v/>
      </c>
      <c r="L97" s="17" t="str">
        <f t="shared" si="18"/>
        <v/>
      </c>
      <c r="M97" s="64" t="str">
        <f t="shared" si="16"/>
        <v/>
      </c>
      <c r="N97" s="67" t="str">
        <f t="shared" si="19"/>
        <v/>
      </c>
      <c r="O97" s="18"/>
      <c r="P97" s="68"/>
      <c r="Q97" s="42"/>
      <c r="R97" s="39"/>
      <c r="S97" s="43"/>
    </row>
    <row r="98" spans="1:19" s="3" customFormat="1" x14ac:dyDescent="0.25">
      <c r="A98" s="11" t="s">
        <v>14</v>
      </c>
      <c r="B98" s="11"/>
      <c r="C98" s="15" t="str">
        <f t="shared" si="17"/>
        <v/>
      </c>
      <c r="D98" s="16"/>
      <c r="E98" s="34" t="str">
        <f t="shared" si="10"/>
        <v/>
      </c>
      <c r="F98" s="11"/>
      <c r="G98" s="15" t="str">
        <f t="shared" si="11"/>
        <v/>
      </c>
      <c r="H98" s="15" t="str">
        <f t="shared" si="12"/>
        <v/>
      </c>
      <c r="I98" s="15" t="str">
        <f t="shared" si="13"/>
        <v/>
      </c>
      <c r="J98" s="15" t="str">
        <f t="shared" si="14"/>
        <v/>
      </c>
      <c r="K98" s="70" t="str">
        <f t="shared" si="15"/>
        <v/>
      </c>
      <c r="L98" s="17" t="str">
        <f t="shared" si="18"/>
        <v/>
      </c>
      <c r="M98" s="64" t="str">
        <f t="shared" si="16"/>
        <v/>
      </c>
      <c r="N98" s="67" t="str">
        <f t="shared" si="19"/>
        <v/>
      </c>
      <c r="O98" s="18"/>
      <c r="P98" s="68"/>
      <c r="Q98" s="42"/>
      <c r="R98" s="39"/>
      <c r="S98" s="43"/>
    </row>
    <row r="99" spans="1:19" s="3" customFormat="1" x14ac:dyDescent="0.25">
      <c r="A99" s="11" t="s">
        <v>14</v>
      </c>
      <c r="B99" s="11"/>
      <c r="C99" s="15" t="str">
        <f t="shared" si="17"/>
        <v/>
      </c>
      <c r="D99" s="16"/>
      <c r="E99" s="34" t="str">
        <f t="shared" si="10"/>
        <v/>
      </c>
      <c r="F99" s="11"/>
      <c r="G99" s="15" t="str">
        <f t="shared" si="11"/>
        <v/>
      </c>
      <c r="H99" s="15" t="str">
        <f t="shared" si="12"/>
        <v/>
      </c>
      <c r="I99" s="15" t="str">
        <f t="shared" si="13"/>
        <v/>
      </c>
      <c r="J99" s="15" t="str">
        <f t="shared" si="14"/>
        <v/>
      </c>
      <c r="K99" s="70" t="str">
        <f t="shared" si="15"/>
        <v/>
      </c>
      <c r="L99" s="17" t="str">
        <f t="shared" si="18"/>
        <v/>
      </c>
      <c r="M99" s="64" t="str">
        <f t="shared" si="16"/>
        <v/>
      </c>
      <c r="N99" s="67" t="str">
        <f t="shared" si="19"/>
        <v/>
      </c>
      <c r="O99" s="18"/>
      <c r="P99" s="68"/>
      <c r="Q99" s="42"/>
      <c r="R99" s="39"/>
      <c r="S99" s="43"/>
    </row>
    <row r="100" spans="1:19" s="3" customFormat="1" x14ac:dyDescent="0.25">
      <c r="A100" s="11" t="s">
        <v>14</v>
      </c>
      <c r="B100" s="11"/>
      <c r="C100" s="15" t="str">
        <f t="shared" si="17"/>
        <v/>
      </c>
      <c r="D100" s="16"/>
      <c r="E100" s="34" t="str">
        <f t="shared" si="10"/>
        <v/>
      </c>
      <c r="F100" s="11"/>
      <c r="G100" s="15" t="str">
        <f t="shared" si="11"/>
        <v/>
      </c>
      <c r="H100" s="15" t="str">
        <f t="shared" si="12"/>
        <v/>
      </c>
      <c r="I100" s="15" t="str">
        <f t="shared" si="13"/>
        <v/>
      </c>
      <c r="J100" s="15" t="str">
        <f t="shared" si="14"/>
        <v/>
      </c>
      <c r="K100" s="70" t="str">
        <f t="shared" si="15"/>
        <v/>
      </c>
      <c r="L100" s="17" t="str">
        <f t="shared" si="18"/>
        <v/>
      </c>
      <c r="M100" s="64" t="str">
        <f t="shared" si="16"/>
        <v/>
      </c>
      <c r="N100" s="67" t="str">
        <f t="shared" si="19"/>
        <v/>
      </c>
      <c r="O100" s="18"/>
      <c r="P100" s="68"/>
      <c r="Q100" s="42"/>
      <c r="R100" s="39"/>
      <c r="S100" s="43"/>
    </row>
    <row r="101" spans="1:19" s="3" customFormat="1" x14ac:dyDescent="0.25">
      <c r="A101" s="11" t="s">
        <v>14</v>
      </c>
      <c r="B101" s="11"/>
      <c r="C101" s="15" t="str">
        <f t="shared" si="17"/>
        <v/>
      </c>
      <c r="D101" s="16"/>
      <c r="E101" s="34" t="str">
        <f t="shared" si="10"/>
        <v/>
      </c>
      <c r="F101" s="11"/>
      <c r="G101" s="15" t="str">
        <f t="shared" si="11"/>
        <v/>
      </c>
      <c r="H101" s="15" t="str">
        <f t="shared" si="12"/>
        <v/>
      </c>
      <c r="I101" s="15" t="str">
        <f t="shared" si="13"/>
        <v/>
      </c>
      <c r="J101" s="15" t="str">
        <f t="shared" si="14"/>
        <v/>
      </c>
      <c r="K101" s="70" t="str">
        <f t="shared" si="15"/>
        <v/>
      </c>
      <c r="L101" s="17" t="str">
        <f t="shared" si="18"/>
        <v/>
      </c>
      <c r="M101" s="64" t="str">
        <f t="shared" si="16"/>
        <v/>
      </c>
      <c r="N101" s="67" t="str">
        <f t="shared" si="19"/>
        <v/>
      </c>
      <c r="O101" s="18"/>
      <c r="P101" s="68"/>
      <c r="Q101" s="42"/>
      <c r="R101" s="39"/>
      <c r="S101" s="43"/>
    </row>
    <row r="102" spans="1:19" s="3" customFormat="1" x14ac:dyDescent="0.25">
      <c r="A102" s="11" t="s">
        <v>14</v>
      </c>
      <c r="B102" s="11"/>
      <c r="C102" s="15" t="str">
        <f t="shared" si="17"/>
        <v/>
      </c>
      <c r="D102" s="16"/>
      <c r="E102" s="34" t="str">
        <f t="shared" si="10"/>
        <v/>
      </c>
      <c r="F102" s="11"/>
      <c r="G102" s="15" t="str">
        <f t="shared" si="11"/>
        <v/>
      </c>
      <c r="H102" s="15" t="str">
        <f t="shared" si="12"/>
        <v/>
      </c>
      <c r="I102" s="15" t="str">
        <f t="shared" si="13"/>
        <v/>
      </c>
      <c r="J102" s="15" t="str">
        <f t="shared" si="14"/>
        <v/>
      </c>
      <c r="K102" s="70" t="str">
        <f t="shared" si="15"/>
        <v/>
      </c>
      <c r="L102" s="17" t="str">
        <f t="shared" si="18"/>
        <v/>
      </c>
      <c r="M102" s="64" t="str">
        <f t="shared" si="16"/>
        <v/>
      </c>
      <c r="N102" s="67" t="str">
        <f t="shared" si="19"/>
        <v/>
      </c>
      <c r="O102" s="18"/>
      <c r="P102" s="68"/>
      <c r="Q102" s="42"/>
      <c r="R102" s="39"/>
      <c r="S102" s="43"/>
    </row>
    <row r="103" spans="1:19" s="3" customFormat="1" x14ac:dyDescent="0.25">
      <c r="A103" s="11" t="s">
        <v>14</v>
      </c>
      <c r="B103" s="11"/>
      <c r="C103" s="15" t="str">
        <f t="shared" si="17"/>
        <v/>
      </c>
      <c r="D103" s="16"/>
      <c r="E103" s="34" t="str">
        <f t="shared" si="10"/>
        <v/>
      </c>
      <c r="F103" s="11"/>
      <c r="G103" s="15" t="str">
        <f t="shared" si="11"/>
        <v/>
      </c>
      <c r="H103" s="15" t="str">
        <f t="shared" si="12"/>
        <v/>
      </c>
      <c r="I103" s="15" t="str">
        <f t="shared" si="13"/>
        <v/>
      </c>
      <c r="J103" s="15" t="str">
        <f t="shared" si="14"/>
        <v/>
      </c>
      <c r="K103" s="70" t="str">
        <f t="shared" si="15"/>
        <v/>
      </c>
      <c r="L103" s="17" t="str">
        <f t="shared" si="18"/>
        <v/>
      </c>
      <c r="M103" s="64" t="str">
        <f t="shared" si="16"/>
        <v/>
      </c>
      <c r="N103" s="67" t="str">
        <f t="shared" si="19"/>
        <v/>
      </c>
      <c r="O103" s="18"/>
      <c r="P103" s="68"/>
      <c r="Q103" s="42"/>
      <c r="R103" s="39"/>
      <c r="S103" s="43"/>
    </row>
    <row r="104" spans="1:19" s="3" customFormat="1" x14ac:dyDescent="0.25">
      <c r="A104" s="11" t="s">
        <v>14</v>
      </c>
      <c r="B104" s="11"/>
      <c r="C104" s="15" t="str">
        <f t="shared" si="17"/>
        <v/>
      </c>
      <c r="D104" s="16"/>
      <c r="E104" s="34" t="str">
        <f t="shared" si="10"/>
        <v/>
      </c>
      <c r="F104" s="11"/>
      <c r="G104" s="15" t="str">
        <f t="shared" si="11"/>
        <v/>
      </c>
      <c r="H104" s="15" t="str">
        <f t="shared" si="12"/>
        <v/>
      </c>
      <c r="I104" s="15" t="str">
        <f t="shared" si="13"/>
        <v/>
      </c>
      <c r="J104" s="15" t="str">
        <f t="shared" si="14"/>
        <v/>
      </c>
      <c r="K104" s="70" t="str">
        <f t="shared" si="15"/>
        <v/>
      </c>
      <c r="L104" s="17" t="str">
        <f t="shared" si="18"/>
        <v/>
      </c>
      <c r="M104" s="64" t="str">
        <f t="shared" si="16"/>
        <v/>
      </c>
      <c r="N104" s="67" t="str">
        <f t="shared" si="19"/>
        <v/>
      </c>
      <c r="O104" s="18"/>
      <c r="P104" s="68"/>
      <c r="Q104" s="42"/>
      <c r="R104" s="39"/>
      <c r="S104" s="43"/>
    </row>
    <row r="105" spans="1:19" s="3" customFormat="1" x14ac:dyDescent="0.25">
      <c r="A105" s="11" t="s">
        <v>14</v>
      </c>
      <c r="B105" s="11"/>
      <c r="C105" s="15" t="str">
        <f t="shared" si="17"/>
        <v/>
      </c>
      <c r="D105" s="16"/>
      <c r="E105" s="34" t="str">
        <f t="shared" si="10"/>
        <v/>
      </c>
      <c r="F105" s="11"/>
      <c r="G105" s="15" t="str">
        <f t="shared" si="11"/>
        <v/>
      </c>
      <c r="H105" s="15" t="str">
        <f t="shared" si="12"/>
        <v/>
      </c>
      <c r="I105" s="15" t="str">
        <f t="shared" si="13"/>
        <v/>
      </c>
      <c r="J105" s="15" t="str">
        <f t="shared" si="14"/>
        <v/>
      </c>
      <c r="K105" s="70" t="str">
        <f t="shared" si="15"/>
        <v/>
      </c>
      <c r="L105" s="17" t="str">
        <f t="shared" si="18"/>
        <v/>
      </c>
      <c r="M105" s="64" t="str">
        <f t="shared" si="16"/>
        <v/>
      </c>
      <c r="N105" s="67" t="str">
        <f t="shared" si="19"/>
        <v/>
      </c>
      <c r="O105" s="18"/>
      <c r="P105" s="68"/>
      <c r="Q105" s="42"/>
      <c r="R105" s="39"/>
      <c r="S105" s="43"/>
    </row>
    <row r="106" spans="1:19" s="3" customFormat="1" x14ac:dyDescent="0.25">
      <c r="A106" s="11" t="s">
        <v>14</v>
      </c>
      <c r="B106" s="11"/>
      <c r="C106" s="15" t="str">
        <f t="shared" si="17"/>
        <v/>
      </c>
      <c r="D106" s="16"/>
      <c r="E106" s="34" t="str">
        <f t="shared" si="10"/>
        <v/>
      </c>
      <c r="F106" s="11"/>
      <c r="G106" s="15" t="str">
        <f t="shared" si="11"/>
        <v/>
      </c>
      <c r="H106" s="15" t="str">
        <f t="shared" si="12"/>
        <v/>
      </c>
      <c r="I106" s="15" t="str">
        <f t="shared" si="13"/>
        <v/>
      </c>
      <c r="J106" s="15" t="str">
        <f t="shared" si="14"/>
        <v/>
      </c>
      <c r="K106" s="70" t="str">
        <f t="shared" si="15"/>
        <v/>
      </c>
      <c r="L106" s="17" t="str">
        <f t="shared" si="18"/>
        <v/>
      </c>
      <c r="M106" s="64" t="str">
        <f t="shared" si="16"/>
        <v/>
      </c>
      <c r="N106" s="67" t="str">
        <f t="shared" si="19"/>
        <v/>
      </c>
      <c r="O106" s="18"/>
      <c r="P106" s="68"/>
      <c r="Q106" s="42"/>
      <c r="R106" s="39"/>
      <c r="S106" s="43"/>
    </row>
    <row r="107" spans="1:19" s="3" customFormat="1" x14ac:dyDescent="0.25">
      <c r="A107" s="11" t="s">
        <v>14</v>
      </c>
      <c r="B107" s="11"/>
      <c r="C107" s="15" t="str">
        <f t="shared" si="17"/>
        <v/>
      </c>
      <c r="D107" s="16"/>
      <c r="E107" s="34" t="str">
        <f t="shared" si="10"/>
        <v/>
      </c>
      <c r="F107" s="11"/>
      <c r="G107" s="15" t="str">
        <f t="shared" si="11"/>
        <v/>
      </c>
      <c r="H107" s="15" t="str">
        <f t="shared" si="12"/>
        <v/>
      </c>
      <c r="I107" s="15" t="str">
        <f t="shared" si="13"/>
        <v/>
      </c>
      <c r="J107" s="15" t="str">
        <f t="shared" si="14"/>
        <v/>
      </c>
      <c r="K107" s="70" t="str">
        <f t="shared" si="15"/>
        <v/>
      </c>
      <c r="L107" s="17" t="str">
        <f t="shared" si="18"/>
        <v/>
      </c>
      <c r="M107" s="64" t="str">
        <f t="shared" si="16"/>
        <v/>
      </c>
      <c r="N107" s="67" t="str">
        <f t="shared" si="19"/>
        <v/>
      </c>
      <c r="O107" s="18"/>
      <c r="P107" s="68"/>
      <c r="Q107" s="42"/>
      <c r="R107" s="39"/>
      <c r="S107" s="43"/>
    </row>
    <row r="108" spans="1:19" s="3" customFormat="1" x14ac:dyDescent="0.25">
      <c r="A108" s="11" t="s">
        <v>14</v>
      </c>
      <c r="B108" s="11"/>
      <c r="C108" s="15" t="str">
        <f t="shared" si="17"/>
        <v/>
      </c>
      <c r="D108" s="16"/>
      <c r="E108" s="34" t="str">
        <f t="shared" si="10"/>
        <v/>
      </c>
      <c r="F108" s="11"/>
      <c r="G108" s="15" t="str">
        <f t="shared" si="11"/>
        <v/>
      </c>
      <c r="H108" s="15" t="str">
        <f t="shared" si="12"/>
        <v/>
      </c>
      <c r="I108" s="15" t="str">
        <f t="shared" si="13"/>
        <v/>
      </c>
      <c r="J108" s="15" t="str">
        <f t="shared" si="14"/>
        <v/>
      </c>
      <c r="K108" s="70" t="str">
        <f t="shared" si="15"/>
        <v/>
      </c>
      <c r="L108" s="17" t="str">
        <f t="shared" si="18"/>
        <v/>
      </c>
      <c r="M108" s="64" t="str">
        <f t="shared" si="16"/>
        <v/>
      </c>
      <c r="N108" s="67" t="str">
        <f t="shared" si="19"/>
        <v/>
      </c>
      <c r="O108" s="18"/>
      <c r="P108" s="68"/>
      <c r="Q108" s="42"/>
      <c r="R108" s="39"/>
      <c r="S108" s="43"/>
    </row>
    <row r="109" spans="1:19" s="3" customFormat="1" x14ac:dyDescent="0.25">
      <c r="A109" s="11" t="s">
        <v>14</v>
      </c>
      <c r="B109" s="11"/>
      <c r="C109" s="15" t="str">
        <f t="shared" si="17"/>
        <v/>
      </c>
      <c r="D109" s="16"/>
      <c r="E109" s="34" t="str">
        <f t="shared" si="10"/>
        <v/>
      </c>
      <c r="F109" s="11"/>
      <c r="G109" s="15" t="str">
        <f t="shared" si="11"/>
        <v/>
      </c>
      <c r="H109" s="15" t="str">
        <f t="shared" si="12"/>
        <v/>
      </c>
      <c r="I109" s="15" t="str">
        <f t="shared" si="13"/>
        <v/>
      </c>
      <c r="J109" s="15" t="str">
        <f t="shared" si="14"/>
        <v/>
      </c>
      <c r="K109" s="70" t="str">
        <f t="shared" si="15"/>
        <v/>
      </c>
      <c r="L109" s="17" t="str">
        <f t="shared" si="18"/>
        <v/>
      </c>
      <c r="M109" s="64" t="str">
        <f t="shared" si="16"/>
        <v/>
      </c>
      <c r="N109" s="67" t="str">
        <f t="shared" si="19"/>
        <v/>
      </c>
      <c r="O109" s="18"/>
      <c r="P109" s="68"/>
      <c r="Q109" s="42"/>
      <c r="R109" s="39"/>
      <c r="S109" s="43"/>
    </row>
    <row r="110" spans="1:19" s="3" customFormat="1" x14ac:dyDescent="0.25">
      <c r="A110" s="11" t="s">
        <v>14</v>
      </c>
      <c r="B110" s="11"/>
      <c r="C110" s="15" t="str">
        <f t="shared" si="17"/>
        <v/>
      </c>
      <c r="D110" s="16"/>
      <c r="E110" s="34" t="str">
        <f t="shared" si="10"/>
        <v/>
      </c>
      <c r="F110" s="11"/>
      <c r="G110" s="15" t="str">
        <f t="shared" si="11"/>
        <v/>
      </c>
      <c r="H110" s="15" t="str">
        <f t="shared" si="12"/>
        <v/>
      </c>
      <c r="I110" s="15" t="str">
        <f t="shared" si="13"/>
        <v/>
      </c>
      <c r="J110" s="15" t="str">
        <f t="shared" si="14"/>
        <v/>
      </c>
      <c r="K110" s="70" t="str">
        <f t="shared" si="15"/>
        <v/>
      </c>
      <c r="L110" s="17" t="str">
        <f t="shared" si="18"/>
        <v/>
      </c>
      <c r="M110" s="64" t="str">
        <f t="shared" si="16"/>
        <v/>
      </c>
      <c r="N110" s="67" t="str">
        <f t="shared" si="19"/>
        <v/>
      </c>
      <c r="O110" s="18"/>
      <c r="P110" s="68"/>
      <c r="Q110" s="42"/>
      <c r="R110" s="39"/>
      <c r="S110" s="43"/>
    </row>
    <row r="111" spans="1:19" s="3" customFormat="1" x14ac:dyDescent="0.25">
      <c r="A111" s="11" t="s">
        <v>14</v>
      </c>
      <c r="B111" s="11"/>
      <c r="C111" s="15" t="str">
        <f t="shared" si="17"/>
        <v/>
      </c>
      <c r="D111" s="16"/>
      <c r="E111" s="34" t="str">
        <f t="shared" si="10"/>
        <v/>
      </c>
      <c r="F111" s="11"/>
      <c r="G111" s="15" t="str">
        <f t="shared" si="11"/>
        <v/>
      </c>
      <c r="H111" s="15" t="str">
        <f t="shared" si="12"/>
        <v/>
      </c>
      <c r="I111" s="15" t="str">
        <f t="shared" si="13"/>
        <v/>
      </c>
      <c r="J111" s="15" t="str">
        <f t="shared" si="14"/>
        <v/>
      </c>
      <c r="K111" s="70" t="str">
        <f t="shared" si="15"/>
        <v/>
      </c>
      <c r="L111" s="17" t="str">
        <f t="shared" si="18"/>
        <v/>
      </c>
      <c r="M111" s="64" t="str">
        <f t="shared" si="16"/>
        <v/>
      </c>
      <c r="N111" s="67" t="str">
        <f t="shared" si="19"/>
        <v/>
      </c>
      <c r="O111" s="18"/>
      <c r="P111" s="68"/>
      <c r="Q111" s="42"/>
      <c r="R111" s="39"/>
      <c r="S111" s="43"/>
    </row>
    <row r="112" spans="1:19" s="3" customFormat="1" x14ac:dyDescent="0.25">
      <c r="A112" s="11" t="s">
        <v>14</v>
      </c>
      <c r="B112" s="11"/>
      <c r="C112" s="15" t="str">
        <f t="shared" si="17"/>
        <v/>
      </c>
      <c r="D112" s="16"/>
      <c r="E112" s="34" t="str">
        <f t="shared" si="10"/>
        <v/>
      </c>
      <c r="F112" s="11"/>
      <c r="G112" s="15" t="str">
        <f t="shared" si="11"/>
        <v/>
      </c>
      <c r="H112" s="15" t="str">
        <f t="shared" si="12"/>
        <v/>
      </c>
      <c r="I112" s="15" t="str">
        <f t="shared" si="13"/>
        <v/>
      </c>
      <c r="J112" s="15" t="str">
        <f t="shared" si="14"/>
        <v/>
      </c>
      <c r="K112" s="70" t="str">
        <f t="shared" si="15"/>
        <v/>
      </c>
      <c r="L112" s="17" t="str">
        <f t="shared" si="18"/>
        <v/>
      </c>
      <c r="M112" s="64" t="str">
        <f t="shared" si="16"/>
        <v/>
      </c>
      <c r="N112" s="67" t="str">
        <f t="shared" si="19"/>
        <v/>
      </c>
      <c r="O112" s="18"/>
      <c r="P112" s="68"/>
      <c r="Q112" s="42"/>
      <c r="R112" s="39"/>
      <c r="S112" s="43"/>
    </row>
    <row r="113" spans="1:19" s="3" customFormat="1" x14ac:dyDescent="0.25">
      <c r="A113" s="11" t="s">
        <v>14</v>
      </c>
      <c r="B113" s="11"/>
      <c r="C113" s="15" t="str">
        <f t="shared" si="17"/>
        <v/>
      </c>
      <c r="D113" s="16"/>
      <c r="E113" s="34" t="str">
        <f t="shared" si="10"/>
        <v/>
      </c>
      <c r="F113" s="11"/>
      <c r="G113" s="15" t="str">
        <f t="shared" si="11"/>
        <v/>
      </c>
      <c r="H113" s="15" t="str">
        <f t="shared" si="12"/>
        <v/>
      </c>
      <c r="I113" s="15" t="str">
        <f t="shared" si="13"/>
        <v/>
      </c>
      <c r="J113" s="15" t="str">
        <f t="shared" si="14"/>
        <v/>
      </c>
      <c r="K113" s="70" t="str">
        <f t="shared" si="15"/>
        <v/>
      </c>
      <c r="L113" s="17" t="str">
        <f t="shared" si="18"/>
        <v/>
      </c>
      <c r="M113" s="64" t="str">
        <f t="shared" si="16"/>
        <v/>
      </c>
      <c r="N113" s="67" t="str">
        <f t="shared" si="19"/>
        <v/>
      </c>
      <c r="O113" s="18"/>
      <c r="P113" s="68"/>
      <c r="Q113" s="42"/>
      <c r="R113" s="39"/>
      <c r="S113" s="43"/>
    </row>
    <row r="114" spans="1:19" s="3" customFormat="1" x14ac:dyDescent="0.25">
      <c r="A114" s="11" t="s">
        <v>14</v>
      </c>
      <c r="B114" s="11"/>
      <c r="C114" s="15" t="str">
        <f t="shared" si="17"/>
        <v/>
      </c>
      <c r="D114" s="16"/>
      <c r="E114" s="34" t="str">
        <f t="shared" si="10"/>
        <v/>
      </c>
      <c r="F114" s="11"/>
      <c r="G114" s="15" t="str">
        <f t="shared" si="11"/>
        <v/>
      </c>
      <c r="H114" s="15" t="str">
        <f t="shared" si="12"/>
        <v/>
      </c>
      <c r="I114" s="15" t="str">
        <f t="shared" si="13"/>
        <v/>
      </c>
      <c r="J114" s="15" t="str">
        <f t="shared" si="14"/>
        <v/>
      </c>
      <c r="K114" s="70" t="str">
        <f t="shared" si="15"/>
        <v/>
      </c>
      <c r="L114" s="17" t="str">
        <f t="shared" si="18"/>
        <v/>
      </c>
      <c r="M114" s="64" t="str">
        <f t="shared" si="16"/>
        <v/>
      </c>
      <c r="N114" s="67" t="str">
        <f t="shared" si="19"/>
        <v/>
      </c>
      <c r="O114" s="18"/>
      <c r="P114" s="68"/>
      <c r="Q114" s="42"/>
      <c r="R114" s="39"/>
      <c r="S114" s="43"/>
    </row>
    <row r="115" spans="1:19" s="3" customFormat="1" x14ac:dyDescent="0.25">
      <c r="A115" s="11" t="s">
        <v>14</v>
      </c>
      <c r="B115" s="11"/>
      <c r="C115" s="15" t="str">
        <f t="shared" si="17"/>
        <v/>
      </c>
      <c r="D115" s="16"/>
      <c r="E115" s="34" t="str">
        <f t="shared" si="10"/>
        <v/>
      </c>
      <c r="F115" s="11"/>
      <c r="G115" s="15" t="str">
        <f t="shared" si="11"/>
        <v/>
      </c>
      <c r="H115" s="15" t="str">
        <f t="shared" si="12"/>
        <v/>
      </c>
      <c r="I115" s="15" t="str">
        <f t="shared" si="13"/>
        <v/>
      </c>
      <c r="J115" s="15" t="str">
        <f t="shared" si="14"/>
        <v/>
      </c>
      <c r="K115" s="70" t="str">
        <f t="shared" si="15"/>
        <v/>
      </c>
      <c r="L115" s="17" t="str">
        <f t="shared" si="18"/>
        <v/>
      </c>
      <c r="M115" s="64" t="str">
        <f t="shared" si="16"/>
        <v/>
      </c>
      <c r="N115" s="67" t="str">
        <f t="shared" si="19"/>
        <v/>
      </c>
      <c r="O115" s="18"/>
      <c r="P115" s="68"/>
      <c r="Q115" s="42"/>
      <c r="R115" s="39"/>
      <c r="S115" s="43"/>
    </row>
    <row r="116" spans="1:19" s="3" customFormat="1" x14ac:dyDescent="0.25">
      <c r="A116" s="11" t="s">
        <v>14</v>
      </c>
      <c r="B116" s="11"/>
      <c r="C116" s="15" t="str">
        <f t="shared" si="17"/>
        <v/>
      </c>
      <c r="D116" s="16"/>
      <c r="E116" s="34" t="str">
        <f t="shared" si="10"/>
        <v/>
      </c>
      <c r="F116" s="11"/>
      <c r="G116" s="15" t="str">
        <f t="shared" si="11"/>
        <v/>
      </c>
      <c r="H116" s="15" t="str">
        <f t="shared" si="12"/>
        <v/>
      </c>
      <c r="I116" s="15" t="str">
        <f t="shared" si="13"/>
        <v/>
      </c>
      <c r="J116" s="15" t="str">
        <f t="shared" si="14"/>
        <v/>
      </c>
      <c r="K116" s="70" t="str">
        <f t="shared" si="15"/>
        <v/>
      </c>
      <c r="L116" s="17" t="str">
        <f t="shared" si="18"/>
        <v/>
      </c>
      <c r="M116" s="64" t="str">
        <f t="shared" si="16"/>
        <v/>
      </c>
      <c r="N116" s="67" t="str">
        <f t="shared" si="19"/>
        <v/>
      </c>
      <c r="O116" s="18"/>
      <c r="P116" s="68"/>
      <c r="Q116" s="42"/>
      <c r="R116" s="39"/>
      <c r="S116" s="43"/>
    </row>
    <row r="117" spans="1:19" s="3" customFormat="1" x14ac:dyDescent="0.25">
      <c r="A117" s="11" t="s">
        <v>14</v>
      </c>
      <c r="B117" s="11"/>
      <c r="C117" s="15" t="str">
        <f t="shared" si="17"/>
        <v/>
      </c>
      <c r="D117" s="16"/>
      <c r="E117" s="34" t="str">
        <f t="shared" si="10"/>
        <v/>
      </c>
      <c r="F117" s="11"/>
      <c r="G117" s="15" t="str">
        <f t="shared" si="11"/>
        <v/>
      </c>
      <c r="H117" s="15" t="str">
        <f t="shared" si="12"/>
        <v/>
      </c>
      <c r="I117" s="15" t="str">
        <f t="shared" si="13"/>
        <v/>
      </c>
      <c r="J117" s="15" t="str">
        <f t="shared" si="14"/>
        <v/>
      </c>
      <c r="K117" s="70" t="str">
        <f t="shared" si="15"/>
        <v/>
      </c>
      <c r="L117" s="17" t="str">
        <f t="shared" si="18"/>
        <v/>
      </c>
      <c r="M117" s="64" t="str">
        <f t="shared" si="16"/>
        <v/>
      </c>
      <c r="N117" s="67" t="str">
        <f t="shared" si="19"/>
        <v/>
      </c>
      <c r="O117" s="18"/>
      <c r="P117" s="68"/>
      <c r="Q117" s="42"/>
      <c r="R117" s="39"/>
      <c r="S117" s="43"/>
    </row>
    <row r="118" spans="1:19" s="3" customFormat="1" x14ac:dyDescent="0.25">
      <c r="A118" s="11" t="s">
        <v>14</v>
      </c>
      <c r="B118" s="11"/>
      <c r="C118" s="15" t="str">
        <f t="shared" si="17"/>
        <v/>
      </c>
      <c r="D118" s="16"/>
      <c r="E118" s="34" t="str">
        <f t="shared" si="10"/>
        <v/>
      </c>
      <c r="F118" s="11"/>
      <c r="G118" s="15" t="str">
        <f t="shared" si="11"/>
        <v/>
      </c>
      <c r="H118" s="15" t="str">
        <f t="shared" si="12"/>
        <v/>
      </c>
      <c r="I118" s="15" t="str">
        <f t="shared" si="13"/>
        <v/>
      </c>
      <c r="J118" s="15" t="str">
        <f t="shared" si="14"/>
        <v/>
      </c>
      <c r="K118" s="70" t="str">
        <f t="shared" si="15"/>
        <v/>
      </c>
      <c r="L118" s="17" t="str">
        <f t="shared" si="18"/>
        <v/>
      </c>
      <c r="M118" s="64" t="str">
        <f t="shared" si="16"/>
        <v/>
      </c>
      <c r="N118" s="67" t="str">
        <f t="shared" si="19"/>
        <v/>
      </c>
      <c r="O118" s="18"/>
      <c r="P118" s="68"/>
      <c r="Q118" s="42"/>
      <c r="R118" s="39"/>
      <c r="S118" s="43"/>
    </row>
    <row r="119" spans="1:19" s="3" customFormat="1" x14ac:dyDescent="0.25">
      <c r="A119" s="11" t="s">
        <v>14</v>
      </c>
      <c r="B119" s="11"/>
      <c r="C119" s="15" t="str">
        <f t="shared" si="17"/>
        <v/>
      </c>
      <c r="D119" s="16"/>
      <c r="E119" s="34" t="str">
        <f t="shared" si="10"/>
        <v/>
      </c>
      <c r="F119" s="11"/>
      <c r="G119" s="15" t="str">
        <f t="shared" si="11"/>
        <v/>
      </c>
      <c r="H119" s="15" t="str">
        <f t="shared" si="12"/>
        <v/>
      </c>
      <c r="I119" s="15" t="str">
        <f t="shared" si="13"/>
        <v/>
      </c>
      <c r="J119" s="15" t="str">
        <f t="shared" si="14"/>
        <v/>
      </c>
      <c r="K119" s="70" t="str">
        <f t="shared" si="15"/>
        <v/>
      </c>
      <c r="L119" s="17" t="str">
        <f t="shared" si="18"/>
        <v/>
      </c>
      <c r="M119" s="64" t="str">
        <f t="shared" si="16"/>
        <v/>
      </c>
      <c r="N119" s="67" t="str">
        <f t="shared" si="19"/>
        <v/>
      </c>
      <c r="O119" s="18"/>
      <c r="P119" s="68"/>
      <c r="Q119" s="42"/>
      <c r="R119" s="39"/>
      <c r="S119" s="43"/>
    </row>
    <row r="120" spans="1:19" s="3" customFormat="1" x14ac:dyDescent="0.25">
      <c r="A120" s="11" t="s">
        <v>14</v>
      </c>
      <c r="B120" s="11"/>
      <c r="C120" s="15" t="str">
        <f t="shared" si="17"/>
        <v/>
      </c>
      <c r="D120" s="16"/>
      <c r="E120" s="34" t="str">
        <f t="shared" si="10"/>
        <v/>
      </c>
      <c r="F120" s="11"/>
      <c r="G120" s="15" t="str">
        <f t="shared" si="11"/>
        <v/>
      </c>
      <c r="H120" s="15" t="str">
        <f t="shared" si="12"/>
        <v/>
      </c>
      <c r="I120" s="15" t="str">
        <f t="shared" si="13"/>
        <v/>
      </c>
      <c r="J120" s="15" t="str">
        <f t="shared" si="14"/>
        <v/>
      </c>
      <c r="K120" s="70" t="str">
        <f t="shared" si="15"/>
        <v/>
      </c>
      <c r="L120" s="17" t="str">
        <f t="shared" si="18"/>
        <v/>
      </c>
      <c r="M120" s="64" t="str">
        <f t="shared" si="16"/>
        <v/>
      </c>
      <c r="N120" s="67" t="str">
        <f t="shared" si="19"/>
        <v/>
      </c>
      <c r="O120" s="18"/>
      <c r="P120" s="68"/>
      <c r="Q120" s="42"/>
      <c r="R120" s="39"/>
      <c r="S120" s="43"/>
    </row>
    <row r="121" spans="1:19" s="3" customFormat="1" x14ac:dyDescent="0.25">
      <c r="A121" s="11" t="s">
        <v>14</v>
      </c>
      <c r="B121" s="11"/>
      <c r="C121" s="15" t="str">
        <f t="shared" si="17"/>
        <v/>
      </c>
      <c r="D121" s="16"/>
      <c r="E121" s="34" t="str">
        <f t="shared" si="10"/>
        <v/>
      </c>
      <c r="F121" s="11"/>
      <c r="G121" s="15" t="str">
        <f t="shared" si="11"/>
        <v/>
      </c>
      <c r="H121" s="15" t="str">
        <f t="shared" si="12"/>
        <v/>
      </c>
      <c r="I121" s="15" t="str">
        <f t="shared" si="13"/>
        <v/>
      </c>
      <c r="J121" s="15" t="str">
        <f t="shared" si="14"/>
        <v/>
      </c>
      <c r="K121" s="70" t="str">
        <f t="shared" si="15"/>
        <v/>
      </c>
      <c r="L121" s="17" t="str">
        <f t="shared" si="18"/>
        <v/>
      </c>
      <c r="M121" s="64" t="str">
        <f t="shared" si="16"/>
        <v/>
      </c>
      <c r="N121" s="67" t="str">
        <f t="shared" si="19"/>
        <v/>
      </c>
      <c r="O121" s="18"/>
      <c r="P121" s="68"/>
      <c r="Q121" s="42"/>
      <c r="R121" s="39"/>
      <c r="S121" s="43"/>
    </row>
    <row r="122" spans="1:19" s="3" customFormat="1" x14ac:dyDescent="0.25">
      <c r="A122" s="11" t="s">
        <v>14</v>
      </c>
      <c r="B122" s="11"/>
      <c r="C122" s="15" t="str">
        <f t="shared" si="17"/>
        <v/>
      </c>
      <c r="D122" s="16"/>
      <c r="E122" s="34" t="str">
        <f t="shared" si="10"/>
        <v/>
      </c>
      <c r="F122" s="11"/>
      <c r="G122" s="15" t="str">
        <f t="shared" si="11"/>
        <v/>
      </c>
      <c r="H122" s="15" t="str">
        <f t="shared" si="12"/>
        <v/>
      </c>
      <c r="I122" s="15" t="str">
        <f t="shared" si="13"/>
        <v/>
      </c>
      <c r="J122" s="15" t="str">
        <f t="shared" si="14"/>
        <v/>
      </c>
      <c r="K122" s="70" t="str">
        <f t="shared" si="15"/>
        <v/>
      </c>
      <c r="L122" s="17" t="str">
        <f t="shared" si="18"/>
        <v/>
      </c>
      <c r="M122" s="64" t="str">
        <f t="shared" si="16"/>
        <v/>
      </c>
      <c r="N122" s="67" t="str">
        <f t="shared" si="19"/>
        <v/>
      </c>
      <c r="O122" s="18"/>
      <c r="P122" s="68"/>
      <c r="Q122" s="42"/>
      <c r="R122" s="39"/>
      <c r="S122" s="43"/>
    </row>
    <row r="123" spans="1:19" s="3" customFormat="1" x14ac:dyDescent="0.25">
      <c r="A123" s="11" t="s">
        <v>14</v>
      </c>
      <c r="B123" s="11"/>
      <c r="C123" s="15" t="str">
        <f t="shared" si="17"/>
        <v/>
      </c>
      <c r="D123" s="16"/>
      <c r="E123" s="34" t="str">
        <f t="shared" si="10"/>
        <v/>
      </c>
      <c r="F123" s="11"/>
      <c r="G123" s="15" t="str">
        <f t="shared" si="11"/>
        <v/>
      </c>
      <c r="H123" s="15" t="str">
        <f t="shared" si="12"/>
        <v/>
      </c>
      <c r="I123" s="15" t="str">
        <f t="shared" si="13"/>
        <v/>
      </c>
      <c r="J123" s="15" t="str">
        <f t="shared" si="14"/>
        <v/>
      </c>
      <c r="K123" s="70" t="str">
        <f t="shared" si="15"/>
        <v/>
      </c>
      <c r="L123" s="17" t="str">
        <f t="shared" si="18"/>
        <v/>
      </c>
      <c r="M123" s="64" t="str">
        <f t="shared" si="16"/>
        <v/>
      </c>
      <c r="N123" s="67" t="str">
        <f t="shared" si="19"/>
        <v/>
      </c>
      <c r="O123" s="18"/>
      <c r="P123" s="68"/>
      <c r="Q123" s="42"/>
      <c r="R123" s="39"/>
      <c r="S123" s="43"/>
    </row>
    <row r="124" spans="1:19" s="3" customFormat="1" x14ac:dyDescent="0.25">
      <c r="A124" s="11" t="s">
        <v>14</v>
      </c>
      <c r="B124" s="11"/>
      <c r="C124" s="15" t="str">
        <f t="shared" si="17"/>
        <v/>
      </c>
      <c r="D124" s="16"/>
      <c r="E124" s="34" t="str">
        <f t="shared" si="10"/>
        <v/>
      </c>
      <c r="F124" s="11"/>
      <c r="G124" s="15" t="str">
        <f t="shared" si="11"/>
        <v/>
      </c>
      <c r="H124" s="15" t="str">
        <f t="shared" si="12"/>
        <v/>
      </c>
      <c r="I124" s="15" t="str">
        <f t="shared" si="13"/>
        <v/>
      </c>
      <c r="J124" s="15" t="str">
        <f t="shared" si="14"/>
        <v/>
      </c>
      <c r="K124" s="70" t="str">
        <f t="shared" si="15"/>
        <v/>
      </c>
      <c r="L124" s="17" t="str">
        <f t="shared" si="18"/>
        <v/>
      </c>
      <c r="M124" s="64" t="str">
        <f t="shared" si="16"/>
        <v/>
      </c>
      <c r="N124" s="67" t="str">
        <f t="shared" si="19"/>
        <v/>
      </c>
      <c r="O124" s="18"/>
      <c r="P124" s="68"/>
      <c r="Q124" s="42"/>
      <c r="R124" s="39"/>
      <c r="S124" s="43"/>
    </row>
    <row r="125" spans="1:19" s="3" customFormat="1" x14ac:dyDescent="0.25">
      <c r="A125" s="11" t="s">
        <v>14</v>
      </c>
      <c r="B125" s="11"/>
      <c r="C125" s="15" t="str">
        <f t="shared" si="17"/>
        <v/>
      </c>
      <c r="D125" s="16"/>
      <c r="E125" s="34" t="str">
        <f t="shared" si="10"/>
        <v/>
      </c>
      <c r="F125" s="11"/>
      <c r="G125" s="15" t="str">
        <f t="shared" si="11"/>
        <v/>
      </c>
      <c r="H125" s="15" t="str">
        <f t="shared" si="12"/>
        <v/>
      </c>
      <c r="I125" s="15" t="str">
        <f t="shared" si="13"/>
        <v/>
      </c>
      <c r="J125" s="15" t="str">
        <f t="shared" si="14"/>
        <v/>
      </c>
      <c r="K125" s="70" t="str">
        <f t="shared" si="15"/>
        <v/>
      </c>
      <c r="L125" s="17" t="str">
        <f t="shared" si="18"/>
        <v/>
      </c>
      <c r="M125" s="64" t="str">
        <f t="shared" si="16"/>
        <v/>
      </c>
      <c r="N125" s="67" t="str">
        <f t="shared" si="19"/>
        <v/>
      </c>
      <c r="O125" s="18"/>
      <c r="P125" s="68"/>
      <c r="Q125" s="42"/>
      <c r="R125" s="39"/>
      <c r="S125" s="43"/>
    </row>
    <row r="126" spans="1:19" s="3" customFormat="1" x14ac:dyDescent="0.25">
      <c r="A126" s="11" t="s">
        <v>14</v>
      </c>
      <c r="B126" s="11"/>
      <c r="C126" s="15" t="str">
        <f t="shared" si="17"/>
        <v/>
      </c>
      <c r="D126" s="16"/>
      <c r="E126" s="34" t="str">
        <f t="shared" si="10"/>
        <v/>
      </c>
      <c r="F126" s="11"/>
      <c r="G126" s="15" t="str">
        <f t="shared" si="11"/>
        <v/>
      </c>
      <c r="H126" s="15" t="str">
        <f t="shared" si="12"/>
        <v/>
      </c>
      <c r="I126" s="15" t="str">
        <f t="shared" si="13"/>
        <v/>
      </c>
      <c r="J126" s="15" t="str">
        <f t="shared" si="14"/>
        <v/>
      </c>
      <c r="K126" s="70" t="str">
        <f t="shared" si="15"/>
        <v/>
      </c>
      <c r="L126" s="17" t="str">
        <f t="shared" si="18"/>
        <v/>
      </c>
      <c r="M126" s="64" t="str">
        <f t="shared" si="16"/>
        <v/>
      </c>
      <c r="N126" s="67" t="str">
        <f t="shared" si="19"/>
        <v/>
      </c>
      <c r="O126" s="18"/>
      <c r="P126" s="68"/>
      <c r="Q126" s="42"/>
      <c r="R126" s="39"/>
      <c r="S126" s="43"/>
    </row>
    <row r="127" spans="1:19" s="3" customFormat="1" x14ac:dyDescent="0.25">
      <c r="A127" s="11" t="s">
        <v>14</v>
      </c>
      <c r="B127" s="11"/>
      <c r="C127" s="15" t="str">
        <f t="shared" si="17"/>
        <v/>
      </c>
      <c r="D127" s="16"/>
      <c r="E127" s="34" t="str">
        <f t="shared" si="10"/>
        <v/>
      </c>
      <c r="F127" s="11"/>
      <c r="G127" s="15" t="str">
        <f t="shared" si="11"/>
        <v/>
      </c>
      <c r="H127" s="15" t="str">
        <f t="shared" si="12"/>
        <v/>
      </c>
      <c r="I127" s="15" t="str">
        <f t="shared" si="13"/>
        <v/>
      </c>
      <c r="J127" s="15" t="str">
        <f t="shared" si="14"/>
        <v/>
      </c>
      <c r="K127" s="70" t="str">
        <f t="shared" si="15"/>
        <v/>
      </c>
      <c r="L127" s="17" t="str">
        <f t="shared" si="18"/>
        <v/>
      </c>
      <c r="M127" s="64" t="str">
        <f t="shared" si="16"/>
        <v/>
      </c>
      <c r="N127" s="67" t="str">
        <f t="shared" si="19"/>
        <v/>
      </c>
      <c r="O127" s="18"/>
      <c r="P127" s="68"/>
      <c r="Q127" s="42"/>
      <c r="R127" s="39"/>
      <c r="S127" s="43"/>
    </row>
    <row r="128" spans="1:19" s="3" customFormat="1" x14ac:dyDescent="0.25">
      <c r="A128" s="11" t="s">
        <v>14</v>
      </c>
      <c r="B128" s="11"/>
      <c r="C128" s="15" t="str">
        <f t="shared" si="17"/>
        <v/>
      </c>
      <c r="D128" s="16"/>
      <c r="E128" s="34" t="str">
        <f t="shared" si="10"/>
        <v/>
      </c>
      <c r="F128" s="11"/>
      <c r="G128" s="15" t="str">
        <f t="shared" si="11"/>
        <v/>
      </c>
      <c r="H128" s="15" t="str">
        <f t="shared" si="12"/>
        <v/>
      </c>
      <c r="I128" s="15" t="str">
        <f t="shared" si="13"/>
        <v/>
      </c>
      <c r="J128" s="15" t="str">
        <f t="shared" si="14"/>
        <v/>
      </c>
      <c r="K128" s="70" t="str">
        <f t="shared" si="15"/>
        <v/>
      </c>
      <c r="L128" s="17" t="str">
        <f t="shared" si="18"/>
        <v/>
      </c>
      <c r="M128" s="64" t="str">
        <f t="shared" si="16"/>
        <v/>
      </c>
      <c r="N128" s="67" t="str">
        <f t="shared" si="19"/>
        <v/>
      </c>
      <c r="O128" s="18"/>
      <c r="P128" s="68"/>
      <c r="Q128" s="42"/>
      <c r="R128" s="39"/>
      <c r="S128" s="43"/>
    </row>
    <row r="129" spans="1:19" s="3" customFormat="1" x14ac:dyDescent="0.25">
      <c r="A129" s="11" t="s">
        <v>14</v>
      </c>
      <c r="B129" s="11"/>
      <c r="C129" s="15" t="str">
        <f t="shared" si="17"/>
        <v/>
      </c>
      <c r="D129" s="16"/>
      <c r="E129" s="34" t="str">
        <f t="shared" si="10"/>
        <v/>
      </c>
      <c r="F129" s="11"/>
      <c r="G129" s="15" t="str">
        <f t="shared" si="11"/>
        <v/>
      </c>
      <c r="H129" s="15" t="str">
        <f t="shared" si="12"/>
        <v/>
      </c>
      <c r="I129" s="15" t="str">
        <f t="shared" si="13"/>
        <v/>
      </c>
      <c r="J129" s="15" t="str">
        <f t="shared" si="14"/>
        <v/>
      </c>
      <c r="K129" s="70" t="str">
        <f t="shared" si="15"/>
        <v/>
      </c>
      <c r="L129" s="17" t="str">
        <f t="shared" si="18"/>
        <v/>
      </c>
      <c r="M129" s="64" t="str">
        <f t="shared" si="16"/>
        <v/>
      </c>
      <c r="N129" s="67" t="str">
        <f t="shared" si="19"/>
        <v/>
      </c>
      <c r="O129" s="18"/>
      <c r="P129" s="68"/>
      <c r="Q129" s="42"/>
      <c r="R129" s="39"/>
      <c r="S129" s="43"/>
    </row>
    <row r="130" spans="1:19" s="3" customFormat="1" x14ac:dyDescent="0.25">
      <c r="A130" s="11" t="s">
        <v>14</v>
      </c>
      <c r="B130" s="11"/>
      <c r="C130" s="15" t="str">
        <f t="shared" si="17"/>
        <v/>
      </c>
      <c r="D130" s="16"/>
      <c r="E130" s="34" t="str">
        <f t="shared" si="10"/>
        <v/>
      </c>
      <c r="F130" s="11"/>
      <c r="G130" s="15" t="str">
        <f t="shared" si="11"/>
        <v/>
      </c>
      <c r="H130" s="15" t="str">
        <f t="shared" si="12"/>
        <v/>
      </c>
      <c r="I130" s="15" t="str">
        <f t="shared" si="13"/>
        <v/>
      </c>
      <c r="J130" s="15" t="str">
        <f t="shared" si="14"/>
        <v/>
      </c>
      <c r="K130" s="70" t="str">
        <f t="shared" si="15"/>
        <v/>
      </c>
      <c r="L130" s="17" t="str">
        <f t="shared" si="18"/>
        <v/>
      </c>
      <c r="M130" s="64" t="str">
        <f t="shared" si="16"/>
        <v/>
      </c>
      <c r="N130" s="67" t="str">
        <f t="shared" si="19"/>
        <v/>
      </c>
      <c r="O130" s="18"/>
      <c r="P130" s="68"/>
      <c r="Q130" s="42"/>
      <c r="R130" s="39"/>
      <c r="S130" s="43"/>
    </row>
    <row r="131" spans="1:19" s="3" customFormat="1" x14ac:dyDescent="0.25">
      <c r="A131" s="11" t="s">
        <v>14</v>
      </c>
      <c r="B131" s="11"/>
      <c r="C131" s="15" t="str">
        <f t="shared" si="17"/>
        <v/>
      </c>
      <c r="D131" s="16"/>
      <c r="E131" s="34" t="str">
        <f t="shared" si="10"/>
        <v/>
      </c>
      <c r="F131" s="11"/>
      <c r="G131" s="15" t="str">
        <f t="shared" si="11"/>
        <v/>
      </c>
      <c r="H131" s="15" t="str">
        <f t="shared" si="12"/>
        <v/>
      </c>
      <c r="I131" s="15" t="str">
        <f t="shared" si="13"/>
        <v/>
      </c>
      <c r="J131" s="15" t="str">
        <f t="shared" si="14"/>
        <v/>
      </c>
      <c r="K131" s="70" t="str">
        <f t="shared" si="15"/>
        <v/>
      </c>
      <c r="L131" s="17" t="str">
        <f t="shared" si="18"/>
        <v/>
      </c>
      <c r="M131" s="64" t="str">
        <f t="shared" si="16"/>
        <v/>
      </c>
      <c r="N131" s="67" t="str">
        <f t="shared" si="19"/>
        <v/>
      </c>
      <c r="O131" s="18"/>
      <c r="P131" s="68"/>
      <c r="Q131" s="42"/>
      <c r="R131" s="39"/>
      <c r="S131" s="43"/>
    </row>
    <row r="132" spans="1:19" s="3" customFormat="1" x14ac:dyDescent="0.25">
      <c r="A132" s="11" t="s">
        <v>14</v>
      </c>
      <c r="B132" s="11"/>
      <c r="C132" s="15" t="str">
        <f t="shared" si="17"/>
        <v/>
      </c>
      <c r="D132" s="16"/>
      <c r="E132" s="34" t="str">
        <f t="shared" si="10"/>
        <v/>
      </c>
      <c r="F132" s="11"/>
      <c r="G132" s="15" t="str">
        <f t="shared" si="11"/>
        <v/>
      </c>
      <c r="H132" s="15" t="str">
        <f t="shared" si="12"/>
        <v/>
      </c>
      <c r="I132" s="15" t="str">
        <f t="shared" si="13"/>
        <v/>
      </c>
      <c r="J132" s="15" t="str">
        <f t="shared" si="14"/>
        <v/>
      </c>
      <c r="K132" s="70" t="str">
        <f t="shared" si="15"/>
        <v/>
      </c>
      <c r="L132" s="17" t="str">
        <f t="shared" si="18"/>
        <v/>
      </c>
      <c r="M132" s="64" t="str">
        <f t="shared" si="16"/>
        <v/>
      </c>
      <c r="N132" s="67" t="str">
        <f t="shared" si="19"/>
        <v/>
      </c>
      <c r="O132" s="18"/>
      <c r="P132" s="68"/>
      <c r="Q132" s="42"/>
      <c r="R132" s="39"/>
      <c r="S132" s="43"/>
    </row>
    <row r="133" spans="1:19" s="3" customFormat="1" x14ac:dyDescent="0.25">
      <c r="A133" s="11" t="s">
        <v>14</v>
      </c>
      <c r="B133" s="11"/>
      <c r="C133" s="15" t="str">
        <f t="shared" si="17"/>
        <v/>
      </c>
      <c r="D133" s="16"/>
      <c r="E133" s="34" t="str">
        <f t="shared" si="10"/>
        <v/>
      </c>
      <c r="F133" s="11"/>
      <c r="G133" s="15" t="str">
        <f t="shared" si="11"/>
        <v/>
      </c>
      <c r="H133" s="15" t="str">
        <f t="shared" si="12"/>
        <v/>
      </c>
      <c r="I133" s="15" t="str">
        <f t="shared" si="13"/>
        <v/>
      </c>
      <c r="J133" s="15" t="str">
        <f t="shared" si="14"/>
        <v/>
      </c>
      <c r="K133" s="70" t="str">
        <f t="shared" si="15"/>
        <v/>
      </c>
      <c r="L133" s="17" t="str">
        <f t="shared" si="18"/>
        <v/>
      </c>
      <c r="M133" s="64" t="str">
        <f t="shared" si="16"/>
        <v/>
      </c>
      <c r="N133" s="67" t="str">
        <f t="shared" si="19"/>
        <v/>
      </c>
      <c r="O133" s="18"/>
      <c r="P133" s="68"/>
      <c r="Q133" s="42"/>
      <c r="R133" s="39"/>
      <c r="S133" s="43"/>
    </row>
    <row r="134" spans="1:19" s="3" customFormat="1" x14ac:dyDescent="0.25">
      <c r="A134" s="11" t="s">
        <v>14</v>
      </c>
      <c r="B134" s="11"/>
      <c r="C134" s="15" t="str">
        <f t="shared" si="17"/>
        <v/>
      </c>
      <c r="D134" s="16"/>
      <c r="E134" s="34" t="str">
        <f t="shared" si="10"/>
        <v/>
      </c>
      <c r="F134" s="11"/>
      <c r="G134" s="15" t="str">
        <f t="shared" si="11"/>
        <v/>
      </c>
      <c r="H134" s="15" t="str">
        <f t="shared" si="12"/>
        <v/>
      </c>
      <c r="I134" s="15" t="str">
        <f t="shared" si="13"/>
        <v/>
      </c>
      <c r="J134" s="15" t="str">
        <f t="shared" si="14"/>
        <v/>
      </c>
      <c r="K134" s="70" t="str">
        <f t="shared" si="15"/>
        <v/>
      </c>
      <c r="L134" s="17" t="str">
        <f t="shared" si="18"/>
        <v/>
      </c>
      <c r="M134" s="64" t="str">
        <f t="shared" si="16"/>
        <v/>
      </c>
      <c r="N134" s="67" t="str">
        <f t="shared" si="19"/>
        <v/>
      </c>
      <c r="O134" s="18"/>
      <c r="P134" s="68"/>
      <c r="Q134" s="42"/>
      <c r="R134" s="39"/>
      <c r="S134" s="43"/>
    </row>
    <row r="135" spans="1:19" s="3" customFormat="1" x14ac:dyDescent="0.25">
      <c r="A135" s="11" t="s">
        <v>14</v>
      </c>
      <c r="B135" s="11"/>
      <c r="C135" s="15" t="str">
        <f t="shared" si="17"/>
        <v/>
      </c>
      <c r="D135" s="16"/>
      <c r="E135" s="34" t="str">
        <f t="shared" si="10"/>
        <v/>
      </c>
      <c r="F135" s="11"/>
      <c r="G135" s="15" t="str">
        <f t="shared" si="11"/>
        <v/>
      </c>
      <c r="H135" s="15" t="str">
        <f t="shared" si="12"/>
        <v/>
      </c>
      <c r="I135" s="15" t="str">
        <f t="shared" si="13"/>
        <v/>
      </c>
      <c r="J135" s="15" t="str">
        <f t="shared" si="14"/>
        <v/>
      </c>
      <c r="K135" s="70" t="str">
        <f t="shared" si="15"/>
        <v/>
      </c>
      <c r="L135" s="17" t="str">
        <f t="shared" si="18"/>
        <v/>
      </c>
      <c r="M135" s="64" t="str">
        <f t="shared" si="16"/>
        <v/>
      </c>
      <c r="N135" s="67" t="str">
        <f t="shared" si="19"/>
        <v/>
      </c>
      <c r="O135" s="18"/>
      <c r="P135" s="68"/>
      <c r="Q135" s="42"/>
      <c r="R135" s="39"/>
      <c r="S135" s="43"/>
    </row>
    <row r="136" spans="1:19" s="3" customFormat="1" x14ac:dyDescent="0.25">
      <c r="A136" s="11" t="s">
        <v>14</v>
      </c>
      <c r="B136" s="11"/>
      <c r="C136" s="15" t="str">
        <f t="shared" si="17"/>
        <v/>
      </c>
      <c r="D136" s="16"/>
      <c r="E136" s="34" t="str">
        <f t="shared" ref="E136:E199" si="20">IF(ISBLANK(D136),"",VLOOKUP(D136,NSLPandADEtableFY19,7,FALSE))</f>
        <v/>
      </c>
      <c r="F136" s="11"/>
      <c r="G136" s="15" t="str">
        <f t="shared" ref="G136:G199" si="21">IF(ISBLANK(D136),"",VLOOKUP(D136,NSLPandADEtableFY19,12,FALSE))</f>
        <v/>
      </c>
      <c r="H136" s="15" t="str">
        <f t="shared" ref="H136:H199" si="22">IF(ISBLANK(D136),"",VLOOKUP(D136,NSLPandADEtableFY19,16,FALSE))</f>
        <v/>
      </c>
      <c r="I136" s="15" t="str">
        <f t="shared" ref="I136:I199" si="23">IF(ISBLANK(D136),"",VLOOKUP(D136,NSLPandADEtableFY19,17,FALSE))</f>
        <v/>
      </c>
      <c r="J136" s="15" t="str">
        <f t="shared" ref="J136:J199" si="24">IF(ISBLANK(D136),"",VLOOKUP(D136,NSLPandADEtableFY19,18,FALSE))</f>
        <v/>
      </c>
      <c r="K136" s="70" t="str">
        <f t="shared" ref="K136:K199" si="25">IF(ISBLANK(D136),"",VLOOKUP(D136,NSLPandADEtableFY19,2,FALSE))</f>
        <v/>
      </c>
      <c r="L136" s="17" t="str">
        <f t="shared" si="18"/>
        <v/>
      </c>
      <c r="M136" s="64" t="str">
        <f t="shared" ref="M136:M199" si="26">IF(ISBLANK(D136),"",VLOOKUP(D136,NSLPandADEtableFY19,9,FALSE))</f>
        <v/>
      </c>
      <c r="N136" s="67" t="str">
        <f t="shared" si="19"/>
        <v/>
      </c>
      <c r="O136" s="18"/>
      <c r="P136" s="68"/>
      <c r="Q136" s="42"/>
      <c r="R136" s="39"/>
      <c r="S136" s="43"/>
    </row>
    <row r="137" spans="1:19" s="3" customFormat="1" x14ac:dyDescent="0.25">
      <c r="A137" s="11" t="s">
        <v>14</v>
      </c>
      <c r="B137" s="11"/>
      <c r="C137" s="15" t="str">
        <f t="shared" ref="C137:C200" si="27">IF(ISBLANK(D137),"","School")</f>
        <v/>
      </c>
      <c r="D137" s="16"/>
      <c r="E137" s="34" t="str">
        <f t="shared" si="20"/>
        <v/>
      </c>
      <c r="F137" s="11"/>
      <c r="G137" s="15" t="str">
        <f t="shared" si="21"/>
        <v/>
      </c>
      <c r="H137" s="15" t="str">
        <f t="shared" si="22"/>
        <v/>
      </c>
      <c r="I137" s="15" t="str">
        <f t="shared" si="23"/>
        <v/>
      </c>
      <c r="J137" s="15" t="str">
        <f t="shared" si="24"/>
        <v/>
      </c>
      <c r="K137" s="70" t="str">
        <f t="shared" si="25"/>
        <v/>
      </c>
      <c r="L137" s="17" t="str">
        <f t="shared" ref="L137:L200" si="28">IF(ISBLANK(D137),"","Free &amp; Reduced Lunch Data (NSLP) October 2018")</f>
        <v/>
      </c>
      <c r="M137" s="64" t="str">
        <f t="shared" si="26"/>
        <v/>
      </c>
      <c r="N137" s="67" t="str">
        <f t="shared" ref="N137:N200" si="29">IF(ISBLANK(D137),"","National School Lunch Program (NSLP): N/A")</f>
        <v/>
      </c>
      <c r="O137" s="18"/>
      <c r="P137" s="68"/>
      <c r="Q137" s="42"/>
      <c r="R137" s="39"/>
      <c r="S137" s="43"/>
    </row>
    <row r="138" spans="1:19" s="3" customFormat="1" x14ac:dyDescent="0.25">
      <c r="A138" s="11" t="s">
        <v>14</v>
      </c>
      <c r="B138" s="11"/>
      <c r="C138" s="15" t="str">
        <f t="shared" si="27"/>
        <v/>
      </c>
      <c r="D138" s="16"/>
      <c r="E138" s="34" t="str">
        <f t="shared" si="20"/>
        <v/>
      </c>
      <c r="F138" s="11"/>
      <c r="G138" s="15" t="str">
        <f t="shared" si="21"/>
        <v/>
      </c>
      <c r="H138" s="15" t="str">
        <f t="shared" si="22"/>
        <v/>
      </c>
      <c r="I138" s="15" t="str">
        <f t="shared" si="23"/>
        <v/>
      </c>
      <c r="J138" s="15" t="str">
        <f t="shared" si="24"/>
        <v/>
      </c>
      <c r="K138" s="70" t="str">
        <f t="shared" si="25"/>
        <v/>
      </c>
      <c r="L138" s="17" t="str">
        <f t="shared" si="28"/>
        <v/>
      </c>
      <c r="M138" s="64" t="str">
        <f t="shared" si="26"/>
        <v/>
      </c>
      <c r="N138" s="67" t="str">
        <f t="shared" si="29"/>
        <v/>
      </c>
      <c r="O138" s="18"/>
      <c r="P138" s="68"/>
      <c r="Q138" s="42"/>
      <c r="R138" s="39"/>
      <c r="S138" s="43"/>
    </row>
    <row r="139" spans="1:19" s="3" customFormat="1" x14ac:dyDescent="0.25">
      <c r="A139" s="11" t="s">
        <v>14</v>
      </c>
      <c r="B139" s="11"/>
      <c r="C139" s="15" t="str">
        <f t="shared" si="27"/>
        <v/>
      </c>
      <c r="D139" s="16"/>
      <c r="E139" s="34" t="str">
        <f t="shared" si="20"/>
        <v/>
      </c>
      <c r="F139" s="11"/>
      <c r="G139" s="15" t="str">
        <f t="shared" si="21"/>
        <v/>
      </c>
      <c r="H139" s="15" t="str">
        <f t="shared" si="22"/>
        <v/>
      </c>
      <c r="I139" s="15" t="str">
        <f t="shared" si="23"/>
        <v/>
      </c>
      <c r="J139" s="15" t="str">
        <f t="shared" si="24"/>
        <v/>
      </c>
      <c r="K139" s="70" t="str">
        <f t="shared" si="25"/>
        <v/>
      </c>
      <c r="L139" s="17" t="str">
        <f t="shared" si="28"/>
        <v/>
      </c>
      <c r="M139" s="64" t="str">
        <f t="shared" si="26"/>
        <v/>
      </c>
      <c r="N139" s="67" t="str">
        <f t="shared" si="29"/>
        <v/>
      </c>
      <c r="O139" s="18"/>
      <c r="P139" s="68"/>
      <c r="Q139" s="42"/>
      <c r="R139" s="39"/>
      <c r="S139" s="43"/>
    </row>
    <row r="140" spans="1:19" s="3" customFormat="1" x14ac:dyDescent="0.25">
      <c r="A140" s="11" t="s">
        <v>14</v>
      </c>
      <c r="B140" s="11"/>
      <c r="C140" s="15" t="str">
        <f t="shared" si="27"/>
        <v/>
      </c>
      <c r="D140" s="16"/>
      <c r="E140" s="34" t="str">
        <f t="shared" si="20"/>
        <v/>
      </c>
      <c r="F140" s="11"/>
      <c r="G140" s="15" t="str">
        <f t="shared" si="21"/>
        <v/>
      </c>
      <c r="H140" s="15" t="str">
        <f t="shared" si="22"/>
        <v/>
      </c>
      <c r="I140" s="15" t="str">
        <f t="shared" si="23"/>
        <v/>
      </c>
      <c r="J140" s="15" t="str">
        <f t="shared" si="24"/>
        <v/>
      </c>
      <c r="K140" s="70" t="str">
        <f t="shared" si="25"/>
        <v/>
      </c>
      <c r="L140" s="17" t="str">
        <f t="shared" si="28"/>
        <v/>
      </c>
      <c r="M140" s="64" t="str">
        <f t="shared" si="26"/>
        <v/>
      </c>
      <c r="N140" s="67" t="str">
        <f t="shared" si="29"/>
        <v/>
      </c>
      <c r="O140" s="18"/>
      <c r="P140" s="68"/>
      <c r="Q140" s="42"/>
      <c r="R140" s="39"/>
      <c r="S140" s="43"/>
    </row>
    <row r="141" spans="1:19" s="3" customFormat="1" x14ac:dyDescent="0.25">
      <c r="A141" s="11" t="s">
        <v>14</v>
      </c>
      <c r="B141" s="11"/>
      <c r="C141" s="15" t="str">
        <f t="shared" si="27"/>
        <v/>
      </c>
      <c r="D141" s="16"/>
      <c r="E141" s="34" t="str">
        <f t="shared" si="20"/>
        <v/>
      </c>
      <c r="F141" s="11"/>
      <c r="G141" s="15" t="str">
        <f t="shared" si="21"/>
        <v/>
      </c>
      <c r="H141" s="15" t="str">
        <f t="shared" si="22"/>
        <v/>
      </c>
      <c r="I141" s="15" t="str">
        <f t="shared" si="23"/>
        <v/>
      </c>
      <c r="J141" s="15" t="str">
        <f t="shared" si="24"/>
        <v/>
      </c>
      <c r="K141" s="70" t="str">
        <f t="shared" si="25"/>
        <v/>
      </c>
      <c r="L141" s="17" t="str">
        <f t="shared" si="28"/>
        <v/>
      </c>
      <c r="M141" s="64" t="str">
        <f t="shared" si="26"/>
        <v/>
      </c>
      <c r="N141" s="67" t="str">
        <f t="shared" si="29"/>
        <v/>
      </c>
      <c r="O141" s="18"/>
      <c r="P141" s="68"/>
      <c r="Q141" s="42"/>
      <c r="R141" s="39"/>
      <c r="S141" s="43"/>
    </row>
    <row r="142" spans="1:19" s="3" customFormat="1" x14ac:dyDescent="0.25">
      <c r="A142" s="11" t="s">
        <v>14</v>
      </c>
      <c r="B142" s="11"/>
      <c r="C142" s="15" t="str">
        <f t="shared" si="27"/>
        <v/>
      </c>
      <c r="D142" s="16"/>
      <c r="E142" s="34" t="str">
        <f t="shared" si="20"/>
        <v/>
      </c>
      <c r="F142" s="11"/>
      <c r="G142" s="15" t="str">
        <f t="shared" si="21"/>
        <v/>
      </c>
      <c r="H142" s="15" t="str">
        <f t="shared" si="22"/>
        <v/>
      </c>
      <c r="I142" s="15" t="str">
        <f t="shared" si="23"/>
        <v/>
      </c>
      <c r="J142" s="15" t="str">
        <f t="shared" si="24"/>
        <v/>
      </c>
      <c r="K142" s="70" t="str">
        <f t="shared" si="25"/>
        <v/>
      </c>
      <c r="L142" s="17" t="str">
        <f t="shared" si="28"/>
        <v/>
      </c>
      <c r="M142" s="64" t="str">
        <f t="shared" si="26"/>
        <v/>
      </c>
      <c r="N142" s="67" t="str">
        <f t="shared" si="29"/>
        <v/>
      </c>
      <c r="O142" s="18"/>
      <c r="P142" s="68"/>
      <c r="Q142" s="42"/>
      <c r="R142" s="39"/>
      <c r="S142" s="43"/>
    </row>
    <row r="143" spans="1:19" s="3" customFormat="1" x14ac:dyDescent="0.25">
      <c r="A143" s="11" t="s">
        <v>14</v>
      </c>
      <c r="B143" s="11"/>
      <c r="C143" s="15" t="str">
        <f t="shared" si="27"/>
        <v/>
      </c>
      <c r="D143" s="16"/>
      <c r="E143" s="34" t="str">
        <f t="shared" si="20"/>
        <v/>
      </c>
      <c r="F143" s="11"/>
      <c r="G143" s="15" t="str">
        <f t="shared" si="21"/>
        <v/>
      </c>
      <c r="H143" s="15" t="str">
        <f t="shared" si="22"/>
        <v/>
      </c>
      <c r="I143" s="15" t="str">
        <f t="shared" si="23"/>
        <v/>
      </c>
      <c r="J143" s="15" t="str">
        <f t="shared" si="24"/>
        <v/>
      </c>
      <c r="K143" s="70" t="str">
        <f t="shared" si="25"/>
        <v/>
      </c>
      <c r="L143" s="17" t="str">
        <f t="shared" si="28"/>
        <v/>
      </c>
      <c r="M143" s="64" t="str">
        <f t="shared" si="26"/>
        <v/>
      </c>
      <c r="N143" s="67" t="str">
        <f t="shared" si="29"/>
        <v/>
      </c>
      <c r="O143" s="18"/>
      <c r="P143" s="68"/>
      <c r="Q143" s="42"/>
      <c r="R143" s="39"/>
      <c r="S143" s="43"/>
    </row>
    <row r="144" spans="1:19" s="3" customFormat="1" x14ac:dyDescent="0.25">
      <c r="A144" s="11" t="s">
        <v>14</v>
      </c>
      <c r="B144" s="11"/>
      <c r="C144" s="15" t="str">
        <f t="shared" si="27"/>
        <v/>
      </c>
      <c r="D144" s="16"/>
      <c r="E144" s="34" t="str">
        <f t="shared" si="20"/>
        <v/>
      </c>
      <c r="F144" s="11"/>
      <c r="G144" s="15" t="str">
        <f t="shared" si="21"/>
        <v/>
      </c>
      <c r="H144" s="15" t="str">
        <f t="shared" si="22"/>
        <v/>
      </c>
      <c r="I144" s="15" t="str">
        <f t="shared" si="23"/>
        <v/>
      </c>
      <c r="J144" s="15" t="str">
        <f t="shared" si="24"/>
        <v/>
      </c>
      <c r="K144" s="70" t="str">
        <f t="shared" si="25"/>
        <v/>
      </c>
      <c r="L144" s="17" t="str">
        <f t="shared" si="28"/>
        <v/>
      </c>
      <c r="M144" s="64" t="str">
        <f t="shared" si="26"/>
        <v/>
      </c>
      <c r="N144" s="67" t="str">
        <f t="shared" si="29"/>
        <v/>
      </c>
      <c r="O144" s="18"/>
      <c r="P144" s="68"/>
      <c r="Q144" s="42"/>
      <c r="R144" s="39"/>
      <c r="S144" s="43"/>
    </row>
    <row r="145" spans="1:19" s="3" customFormat="1" x14ac:dyDescent="0.25">
      <c r="A145" s="11" t="s">
        <v>14</v>
      </c>
      <c r="B145" s="11"/>
      <c r="C145" s="15" t="str">
        <f t="shared" si="27"/>
        <v/>
      </c>
      <c r="D145" s="16"/>
      <c r="E145" s="34" t="str">
        <f t="shared" si="20"/>
        <v/>
      </c>
      <c r="F145" s="11"/>
      <c r="G145" s="15" t="str">
        <f t="shared" si="21"/>
        <v/>
      </c>
      <c r="H145" s="15" t="str">
        <f t="shared" si="22"/>
        <v/>
      </c>
      <c r="I145" s="15" t="str">
        <f t="shared" si="23"/>
        <v/>
      </c>
      <c r="J145" s="15" t="str">
        <f t="shared" si="24"/>
        <v/>
      </c>
      <c r="K145" s="70" t="str">
        <f t="shared" si="25"/>
        <v/>
      </c>
      <c r="L145" s="17" t="str">
        <f t="shared" si="28"/>
        <v/>
      </c>
      <c r="M145" s="64" t="str">
        <f t="shared" si="26"/>
        <v/>
      </c>
      <c r="N145" s="67" t="str">
        <f t="shared" si="29"/>
        <v/>
      </c>
      <c r="O145" s="18"/>
      <c r="P145" s="68"/>
      <c r="Q145" s="42"/>
      <c r="R145" s="39"/>
      <c r="S145" s="43"/>
    </row>
    <row r="146" spans="1:19" s="3" customFormat="1" x14ac:dyDescent="0.25">
      <c r="A146" s="11" t="s">
        <v>14</v>
      </c>
      <c r="B146" s="11"/>
      <c r="C146" s="15" t="str">
        <f t="shared" si="27"/>
        <v/>
      </c>
      <c r="D146" s="16"/>
      <c r="E146" s="34" t="str">
        <f t="shared" si="20"/>
        <v/>
      </c>
      <c r="F146" s="11"/>
      <c r="G146" s="15" t="str">
        <f t="shared" si="21"/>
        <v/>
      </c>
      <c r="H146" s="15" t="str">
        <f t="shared" si="22"/>
        <v/>
      </c>
      <c r="I146" s="15" t="str">
        <f t="shared" si="23"/>
        <v/>
      </c>
      <c r="J146" s="15" t="str">
        <f t="shared" si="24"/>
        <v/>
      </c>
      <c r="K146" s="70" t="str">
        <f t="shared" si="25"/>
        <v/>
      </c>
      <c r="L146" s="17" t="str">
        <f t="shared" si="28"/>
        <v/>
      </c>
      <c r="M146" s="64" t="str">
        <f t="shared" si="26"/>
        <v/>
      </c>
      <c r="N146" s="67" t="str">
        <f t="shared" si="29"/>
        <v/>
      </c>
      <c r="O146" s="18"/>
      <c r="P146" s="68"/>
      <c r="Q146" s="42"/>
      <c r="R146" s="39"/>
      <c r="S146" s="43"/>
    </row>
    <row r="147" spans="1:19" s="3" customFormat="1" x14ac:dyDescent="0.25">
      <c r="A147" s="11" t="s">
        <v>14</v>
      </c>
      <c r="B147" s="11"/>
      <c r="C147" s="15" t="str">
        <f t="shared" si="27"/>
        <v/>
      </c>
      <c r="D147" s="16"/>
      <c r="E147" s="34" t="str">
        <f t="shared" si="20"/>
        <v/>
      </c>
      <c r="F147" s="11"/>
      <c r="G147" s="15" t="str">
        <f t="shared" si="21"/>
        <v/>
      </c>
      <c r="H147" s="15" t="str">
        <f t="shared" si="22"/>
        <v/>
      </c>
      <c r="I147" s="15" t="str">
        <f t="shared" si="23"/>
        <v/>
      </c>
      <c r="J147" s="15" t="str">
        <f t="shared" si="24"/>
        <v/>
      </c>
      <c r="K147" s="70" t="str">
        <f t="shared" si="25"/>
        <v/>
      </c>
      <c r="L147" s="17" t="str">
        <f t="shared" si="28"/>
        <v/>
      </c>
      <c r="M147" s="64" t="str">
        <f t="shared" si="26"/>
        <v/>
      </c>
      <c r="N147" s="67" t="str">
        <f t="shared" si="29"/>
        <v/>
      </c>
      <c r="O147" s="18"/>
      <c r="P147" s="68"/>
      <c r="Q147" s="42"/>
      <c r="R147" s="39"/>
      <c r="S147" s="43"/>
    </row>
    <row r="148" spans="1:19" s="3" customFormat="1" x14ac:dyDescent="0.25">
      <c r="A148" s="11" t="s">
        <v>14</v>
      </c>
      <c r="B148" s="11"/>
      <c r="C148" s="15" t="str">
        <f t="shared" si="27"/>
        <v/>
      </c>
      <c r="D148" s="16"/>
      <c r="E148" s="34" t="str">
        <f t="shared" si="20"/>
        <v/>
      </c>
      <c r="F148" s="11"/>
      <c r="G148" s="15" t="str">
        <f t="shared" si="21"/>
        <v/>
      </c>
      <c r="H148" s="15" t="str">
        <f t="shared" si="22"/>
        <v/>
      </c>
      <c r="I148" s="15" t="str">
        <f t="shared" si="23"/>
        <v/>
      </c>
      <c r="J148" s="15" t="str">
        <f t="shared" si="24"/>
        <v/>
      </c>
      <c r="K148" s="70" t="str">
        <f t="shared" si="25"/>
        <v/>
      </c>
      <c r="L148" s="17" t="str">
        <f t="shared" si="28"/>
        <v/>
      </c>
      <c r="M148" s="64" t="str">
        <f t="shared" si="26"/>
        <v/>
      </c>
      <c r="N148" s="67" t="str">
        <f t="shared" si="29"/>
        <v/>
      </c>
      <c r="O148" s="18"/>
      <c r="P148" s="68"/>
      <c r="Q148" s="42"/>
      <c r="R148" s="39"/>
      <c r="S148" s="43"/>
    </row>
    <row r="149" spans="1:19" s="3" customFormat="1" x14ac:dyDescent="0.25">
      <c r="A149" s="11" t="s">
        <v>14</v>
      </c>
      <c r="B149" s="11"/>
      <c r="C149" s="15" t="str">
        <f t="shared" si="27"/>
        <v/>
      </c>
      <c r="D149" s="16"/>
      <c r="E149" s="34" t="str">
        <f t="shared" si="20"/>
        <v/>
      </c>
      <c r="F149" s="11"/>
      <c r="G149" s="15" t="str">
        <f t="shared" si="21"/>
        <v/>
      </c>
      <c r="H149" s="15" t="str">
        <f t="shared" si="22"/>
        <v/>
      </c>
      <c r="I149" s="15" t="str">
        <f t="shared" si="23"/>
        <v/>
      </c>
      <c r="J149" s="15" t="str">
        <f t="shared" si="24"/>
        <v/>
      </c>
      <c r="K149" s="70" t="str">
        <f t="shared" si="25"/>
        <v/>
      </c>
      <c r="L149" s="17" t="str">
        <f t="shared" si="28"/>
        <v/>
      </c>
      <c r="M149" s="64" t="str">
        <f t="shared" si="26"/>
        <v/>
      </c>
      <c r="N149" s="67" t="str">
        <f t="shared" si="29"/>
        <v/>
      </c>
      <c r="O149" s="18"/>
      <c r="P149" s="68"/>
      <c r="Q149" s="42"/>
      <c r="R149" s="39"/>
      <c r="S149" s="43"/>
    </row>
    <row r="150" spans="1:19" s="3" customFormat="1" x14ac:dyDescent="0.25">
      <c r="A150" s="11" t="s">
        <v>14</v>
      </c>
      <c r="B150" s="11"/>
      <c r="C150" s="15" t="str">
        <f t="shared" si="27"/>
        <v/>
      </c>
      <c r="D150" s="16"/>
      <c r="E150" s="34" t="str">
        <f t="shared" si="20"/>
        <v/>
      </c>
      <c r="F150" s="11"/>
      <c r="G150" s="15" t="str">
        <f t="shared" si="21"/>
        <v/>
      </c>
      <c r="H150" s="15" t="str">
        <f t="shared" si="22"/>
        <v/>
      </c>
      <c r="I150" s="15" t="str">
        <f t="shared" si="23"/>
        <v/>
      </c>
      <c r="J150" s="15" t="str">
        <f t="shared" si="24"/>
        <v/>
      </c>
      <c r="K150" s="70" t="str">
        <f t="shared" si="25"/>
        <v/>
      </c>
      <c r="L150" s="17" t="str">
        <f t="shared" si="28"/>
        <v/>
      </c>
      <c r="M150" s="64" t="str">
        <f t="shared" si="26"/>
        <v/>
      </c>
      <c r="N150" s="67" t="str">
        <f t="shared" si="29"/>
        <v/>
      </c>
      <c r="O150" s="18"/>
      <c r="P150" s="68"/>
      <c r="Q150" s="42"/>
      <c r="R150" s="39"/>
      <c r="S150" s="43"/>
    </row>
    <row r="151" spans="1:19" s="3" customFormat="1" x14ac:dyDescent="0.25">
      <c r="A151" s="11" t="s">
        <v>14</v>
      </c>
      <c r="B151" s="11"/>
      <c r="C151" s="15" t="str">
        <f t="shared" si="27"/>
        <v/>
      </c>
      <c r="D151" s="16"/>
      <c r="E151" s="34" t="str">
        <f t="shared" si="20"/>
        <v/>
      </c>
      <c r="F151" s="11"/>
      <c r="G151" s="15" t="str">
        <f t="shared" si="21"/>
        <v/>
      </c>
      <c r="H151" s="15" t="str">
        <f t="shared" si="22"/>
        <v/>
      </c>
      <c r="I151" s="15" t="str">
        <f t="shared" si="23"/>
        <v/>
      </c>
      <c r="J151" s="15" t="str">
        <f t="shared" si="24"/>
        <v/>
      </c>
      <c r="K151" s="70" t="str">
        <f t="shared" si="25"/>
        <v/>
      </c>
      <c r="L151" s="17" t="str">
        <f t="shared" si="28"/>
        <v/>
      </c>
      <c r="M151" s="64" t="str">
        <f t="shared" si="26"/>
        <v/>
      </c>
      <c r="N151" s="67" t="str">
        <f t="shared" si="29"/>
        <v/>
      </c>
      <c r="O151" s="18"/>
      <c r="P151" s="68"/>
      <c r="Q151" s="42"/>
      <c r="R151" s="39"/>
      <c r="S151" s="43"/>
    </row>
    <row r="152" spans="1:19" s="3" customFormat="1" x14ac:dyDescent="0.25">
      <c r="A152" s="11" t="s">
        <v>14</v>
      </c>
      <c r="B152" s="11"/>
      <c r="C152" s="15" t="str">
        <f t="shared" si="27"/>
        <v/>
      </c>
      <c r="D152" s="16"/>
      <c r="E152" s="34" t="str">
        <f t="shared" si="20"/>
        <v/>
      </c>
      <c r="F152" s="11"/>
      <c r="G152" s="15" t="str">
        <f t="shared" si="21"/>
        <v/>
      </c>
      <c r="H152" s="15" t="str">
        <f t="shared" si="22"/>
        <v/>
      </c>
      <c r="I152" s="15" t="str">
        <f t="shared" si="23"/>
        <v/>
      </c>
      <c r="J152" s="15" t="str">
        <f t="shared" si="24"/>
        <v/>
      </c>
      <c r="K152" s="70" t="str">
        <f t="shared" si="25"/>
        <v/>
      </c>
      <c r="L152" s="17" t="str">
        <f t="shared" si="28"/>
        <v/>
      </c>
      <c r="M152" s="64" t="str">
        <f t="shared" si="26"/>
        <v/>
      </c>
      <c r="N152" s="67" t="str">
        <f t="shared" si="29"/>
        <v/>
      </c>
      <c r="O152" s="18"/>
      <c r="P152" s="68"/>
      <c r="Q152" s="42"/>
      <c r="R152" s="39"/>
      <c r="S152" s="43"/>
    </row>
    <row r="153" spans="1:19" s="3" customFormat="1" x14ac:dyDescent="0.25">
      <c r="A153" s="11" t="s">
        <v>14</v>
      </c>
      <c r="B153" s="11"/>
      <c r="C153" s="15" t="str">
        <f t="shared" si="27"/>
        <v/>
      </c>
      <c r="D153" s="16"/>
      <c r="E153" s="34" t="str">
        <f t="shared" si="20"/>
        <v/>
      </c>
      <c r="F153" s="11"/>
      <c r="G153" s="15" t="str">
        <f t="shared" si="21"/>
        <v/>
      </c>
      <c r="H153" s="15" t="str">
        <f t="shared" si="22"/>
        <v/>
      </c>
      <c r="I153" s="15" t="str">
        <f t="shared" si="23"/>
        <v/>
      </c>
      <c r="J153" s="15" t="str">
        <f t="shared" si="24"/>
        <v/>
      </c>
      <c r="K153" s="70" t="str">
        <f t="shared" si="25"/>
        <v/>
      </c>
      <c r="L153" s="17" t="str">
        <f t="shared" si="28"/>
        <v/>
      </c>
      <c r="M153" s="64" t="str">
        <f t="shared" si="26"/>
        <v/>
      </c>
      <c r="N153" s="67" t="str">
        <f t="shared" si="29"/>
        <v/>
      </c>
      <c r="O153" s="18"/>
      <c r="P153" s="68"/>
      <c r="Q153" s="42"/>
      <c r="R153" s="39"/>
      <c r="S153" s="43"/>
    </row>
    <row r="154" spans="1:19" s="3" customFormat="1" x14ac:dyDescent="0.25">
      <c r="A154" s="11" t="s">
        <v>14</v>
      </c>
      <c r="B154" s="11"/>
      <c r="C154" s="15" t="str">
        <f t="shared" si="27"/>
        <v/>
      </c>
      <c r="D154" s="16"/>
      <c r="E154" s="34" t="str">
        <f t="shared" si="20"/>
        <v/>
      </c>
      <c r="F154" s="11"/>
      <c r="G154" s="15" t="str">
        <f t="shared" si="21"/>
        <v/>
      </c>
      <c r="H154" s="15" t="str">
        <f t="shared" si="22"/>
        <v/>
      </c>
      <c r="I154" s="15" t="str">
        <f t="shared" si="23"/>
        <v/>
      </c>
      <c r="J154" s="15" t="str">
        <f t="shared" si="24"/>
        <v/>
      </c>
      <c r="K154" s="70" t="str">
        <f t="shared" si="25"/>
        <v/>
      </c>
      <c r="L154" s="17" t="str">
        <f t="shared" si="28"/>
        <v/>
      </c>
      <c r="M154" s="64" t="str">
        <f t="shared" si="26"/>
        <v/>
      </c>
      <c r="N154" s="67" t="str">
        <f t="shared" si="29"/>
        <v/>
      </c>
      <c r="O154" s="18"/>
      <c r="P154" s="68"/>
      <c r="Q154" s="42"/>
      <c r="R154" s="39"/>
      <c r="S154" s="43"/>
    </row>
    <row r="155" spans="1:19" s="3" customFormat="1" x14ac:dyDescent="0.25">
      <c r="A155" s="11" t="s">
        <v>14</v>
      </c>
      <c r="B155" s="11"/>
      <c r="C155" s="15" t="str">
        <f t="shared" si="27"/>
        <v/>
      </c>
      <c r="D155" s="16"/>
      <c r="E155" s="34" t="str">
        <f t="shared" si="20"/>
        <v/>
      </c>
      <c r="F155" s="11"/>
      <c r="G155" s="15" t="str">
        <f t="shared" si="21"/>
        <v/>
      </c>
      <c r="H155" s="15" t="str">
        <f t="shared" si="22"/>
        <v/>
      </c>
      <c r="I155" s="15" t="str">
        <f t="shared" si="23"/>
        <v/>
      </c>
      <c r="J155" s="15" t="str">
        <f t="shared" si="24"/>
        <v/>
      </c>
      <c r="K155" s="70" t="str">
        <f t="shared" si="25"/>
        <v/>
      </c>
      <c r="L155" s="17" t="str">
        <f t="shared" si="28"/>
        <v/>
      </c>
      <c r="M155" s="64" t="str">
        <f t="shared" si="26"/>
        <v/>
      </c>
      <c r="N155" s="67" t="str">
        <f t="shared" si="29"/>
        <v/>
      </c>
      <c r="O155" s="18"/>
      <c r="P155" s="68"/>
      <c r="Q155" s="42"/>
      <c r="R155" s="39"/>
      <c r="S155" s="43"/>
    </row>
    <row r="156" spans="1:19" s="3" customFormat="1" x14ac:dyDescent="0.25">
      <c r="A156" s="11" t="s">
        <v>14</v>
      </c>
      <c r="B156" s="11"/>
      <c r="C156" s="15" t="str">
        <f t="shared" si="27"/>
        <v/>
      </c>
      <c r="D156" s="16"/>
      <c r="E156" s="34" t="str">
        <f t="shared" si="20"/>
        <v/>
      </c>
      <c r="F156" s="11"/>
      <c r="G156" s="15" t="str">
        <f t="shared" si="21"/>
        <v/>
      </c>
      <c r="H156" s="15" t="str">
        <f t="shared" si="22"/>
        <v/>
      </c>
      <c r="I156" s="15" t="str">
        <f t="shared" si="23"/>
        <v/>
      </c>
      <c r="J156" s="15" t="str">
        <f t="shared" si="24"/>
        <v/>
      </c>
      <c r="K156" s="70" t="str">
        <f t="shared" si="25"/>
        <v/>
      </c>
      <c r="L156" s="17" t="str">
        <f t="shared" si="28"/>
        <v/>
      </c>
      <c r="M156" s="64" t="str">
        <f t="shared" si="26"/>
        <v/>
      </c>
      <c r="N156" s="67" t="str">
        <f t="shared" si="29"/>
        <v/>
      </c>
      <c r="O156" s="18"/>
      <c r="P156" s="68"/>
      <c r="Q156" s="42"/>
      <c r="R156" s="39"/>
      <c r="S156" s="43"/>
    </row>
    <row r="157" spans="1:19" s="3" customFormat="1" x14ac:dyDescent="0.25">
      <c r="A157" s="11" t="s">
        <v>14</v>
      </c>
      <c r="B157" s="11"/>
      <c r="C157" s="15" t="str">
        <f t="shared" si="27"/>
        <v/>
      </c>
      <c r="D157" s="16"/>
      <c r="E157" s="34" t="str">
        <f t="shared" si="20"/>
        <v/>
      </c>
      <c r="F157" s="11"/>
      <c r="G157" s="15" t="str">
        <f t="shared" si="21"/>
        <v/>
      </c>
      <c r="H157" s="15" t="str">
        <f t="shared" si="22"/>
        <v/>
      </c>
      <c r="I157" s="15" t="str">
        <f t="shared" si="23"/>
        <v/>
      </c>
      <c r="J157" s="15" t="str">
        <f t="shared" si="24"/>
        <v/>
      </c>
      <c r="K157" s="70" t="str">
        <f t="shared" si="25"/>
        <v/>
      </c>
      <c r="L157" s="17" t="str">
        <f t="shared" si="28"/>
        <v/>
      </c>
      <c r="M157" s="64" t="str">
        <f t="shared" si="26"/>
        <v/>
      </c>
      <c r="N157" s="67" t="str">
        <f t="shared" si="29"/>
        <v/>
      </c>
      <c r="O157" s="18"/>
      <c r="P157" s="68"/>
      <c r="Q157" s="42"/>
      <c r="R157" s="39"/>
      <c r="S157" s="43"/>
    </row>
    <row r="158" spans="1:19" s="3" customFormat="1" x14ac:dyDescent="0.25">
      <c r="A158" s="11" t="s">
        <v>14</v>
      </c>
      <c r="B158" s="11"/>
      <c r="C158" s="15" t="str">
        <f t="shared" si="27"/>
        <v/>
      </c>
      <c r="D158" s="16"/>
      <c r="E158" s="34" t="str">
        <f t="shared" si="20"/>
        <v/>
      </c>
      <c r="F158" s="11"/>
      <c r="G158" s="15" t="str">
        <f t="shared" si="21"/>
        <v/>
      </c>
      <c r="H158" s="15" t="str">
        <f t="shared" si="22"/>
        <v/>
      </c>
      <c r="I158" s="15" t="str">
        <f t="shared" si="23"/>
        <v/>
      </c>
      <c r="J158" s="15" t="str">
        <f t="shared" si="24"/>
        <v/>
      </c>
      <c r="K158" s="70" t="str">
        <f t="shared" si="25"/>
        <v/>
      </c>
      <c r="L158" s="17" t="str">
        <f t="shared" si="28"/>
        <v/>
      </c>
      <c r="M158" s="64" t="str">
        <f t="shared" si="26"/>
        <v/>
      </c>
      <c r="N158" s="67" t="str">
        <f t="shared" si="29"/>
        <v/>
      </c>
      <c r="O158" s="18"/>
      <c r="P158" s="68"/>
      <c r="Q158" s="42"/>
      <c r="R158" s="39"/>
      <c r="S158" s="43"/>
    </row>
    <row r="159" spans="1:19" s="3" customFormat="1" x14ac:dyDescent="0.25">
      <c r="A159" s="11" t="s">
        <v>14</v>
      </c>
      <c r="B159" s="11"/>
      <c r="C159" s="15" t="str">
        <f t="shared" si="27"/>
        <v/>
      </c>
      <c r="D159" s="16"/>
      <c r="E159" s="34" t="str">
        <f t="shared" si="20"/>
        <v/>
      </c>
      <c r="F159" s="11"/>
      <c r="G159" s="15" t="str">
        <f t="shared" si="21"/>
        <v/>
      </c>
      <c r="H159" s="15" t="str">
        <f t="shared" si="22"/>
        <v/>
      </c>
      <c r="I159" s="15" t="str">
        <f t="shared" si="23"/>
        <v/>
      </c>
      <c r="J159" s="15" t="str">
        <f t="shared" si="24"/>
        <v/>
      </c>
      <c r="K159" s="70" t="str">
        <f t="shared" si="25"/>
        <v/>
      </c>
      <c r="L159" s="17" t="str">
        <f t="shared" si="28"/>
        <v/>
      </c>
      <c r="M159" s="64" t="str">
        <f t="shared" si="26"/>
        <v/>
      </c>
      <c r="N159" s="67" t="str">
        <f t="shared" si="29"/>
        <v/>
      </c>
      <c r="O159" s="18"/>
      <c r="P159" s="68"/>
      <c r="Q159" s="42"/>
      <c r="R159" s="39"/>
      <c r="S159" s="43"/>
    </row>
    <row r="160" spans="1:19" s="3" customFormat="1" x14ac:dyDescent="0.25">
      <c r="A160" s="11" t="s">
        <v>14</v>
      </c>
      <c r="B160" s="11"/>
      <c r="C160" s="15" t="str">
        <f t="shared" si="27"/>
        <v/>
      </c>
      <c r="D160" s="16"/>
      <c r="E160" s="34" t="str">
        <f t="shared" si="20"/>
        <v/>
      </c>
      <c r="F160" s="11"/>
      <c r="G160" s="15" t="str">
        <f t="shared" si="21"/>
        <v/>
      </c>
      <c r="H160" s="15" t="str">
        <f t="shared" si="22"/>
        <v/>
      </c>
      <c r="I160" s="15" t="str">
        <f t="shared" si="23"/>
        <v/>
      </c>
      <c r="J160" s="15" t="str">
        <f t="shared" si="24"/>
        <v/>
      </c>
      <c r="K160" s="70" t="str">
        <f t="shared" si="25"/>
        <v/>
      </c>
      <c r="L160" s="17" t="str">
        <f t="shared" si="28"/>
        <v/>
      </c>
      <c r="M160" s="64" t="str">
        <f t="shared" si="26"/>
        <v/>
      </c>
      <c r="N160" s="67" t="str">
        <f t="shared" si="29"/>
        <v/>
      </c>
      <c r="O160" s="18"/>
      <c r="P160" s="68"/>
      <c r="Q160" s="42"/>
      <c r="R160" s="39"/>
      <c r="S160" s="43"/>
    </row>
    <row r="161" spans="1:19" s="3" customFormat="1" x14ac:dyDescent="0.25">
      <c r="A161" s="11" t="s">
        <v>14</v>
      </c>
      <c r="B161" s="11"/>
      <c r="C161" s="15" t="str">
        <f t="shared" si="27"/>
        <v/>
      </c>
      <c r="D161" s="16"/>
      <c r="E161" s="34" t="str">
        <f t="shared" si="20"/>
        <v/>
      </c>
      <c r="F161" s="11"/>
      <c r="G161" s="15" t="str">
        <f t="shared" si="21"/>
        <v/>
      </c>
      <c r="H161" s="15" t="str">
        <f t="shared" si="22"/>
        <v/>
      </c>
      <c r="I161" s="15" t="str">
        <f t="shared" si="23"/>
        <v/>
      </c>
      <c r="J161" s="15" t="str">
        <f t="shared" si="24"/>
        <v/>
      </c>
      <c r="K161" s="70" t="str">
        <f t="shared" si="25"/>
        <v/>
      </c>
      <c r="L161" s="17" t="str">
        <f t="shared" si="28"/>
        <v/>
      </c>
      <c r="M161" s="64" t="str">
        <f t="shared" si="26"/>
        <v/>
      </c>
      <c r="N161" s="67" t="str">
        <f t="shared" si="29"/>
        <v/>
      </c>
      <c r="O161" s="18"/>
      <c r="P161" s="68"/>
      <c r="Q161" s="42"/>
      <c r="R161" s="39"/>
      <c r="S161" s="43"/>
    </row>
    <row r="162" spans="1:19" s="3" customFormat="1" x14ac:dyDescent="0.25">
      <c r="A162" s="11" t="s">
        <v>14</v>
      </c>
      <c r="B162" s="11"/>
      <c r="C162" s="15" t="str">
        <f t="shared" si="27"/>
        <v/>
      </c>
      <c r="D162" s="16"/>
      <c r="E162" s="34" t="str">
        <f t="shared" si="20"/>
        <v/>
      </c>
      <c r="F162" s="11"/>
      <c r="G162" s="15" t="str">
        <f t="shared" si="21"/>
        <v/>
      </c>
      <c r="H162" s="15" t="str">
        <f t="shared" si="22"/>
        <v/>
      </c>
      <c r="I162" s="15" t="str">
        <f t="shared" si="23"/>
        <v/>
      </c>
      <c r="J162" s="15" t="str">
        <f t="shared" si="24"/>
        <v/>
      </c>
      <c r="K162" s="70" t="str">
        <f t="shared" si="25"/>
        <v/>
      </c>
      <c r="L162" s="17" t="str">
        <f t="shared" si="28"/>
        <v/>
      </c>
      <c r="M162" s="64" t="str">
        <f t="shared" si="26"/>
        <v/>
      </c>
      <c r="N162" s="67" t="str">
        <f t="shared" si="29"/>
        <v/>
      </c>
      <c r="O162" s="18"/>
      <c r="P162" s="68"/>
      <c r="Q162" s="42"/>
      <c r="R162" s="39"/>
      <c r="S162" s="43"/>
    </row>
    <row r="163" spans="1:19" s="3" customFormat="1" x14ac:dyDescent="0.25">
      <c r="A163" s="11" t="s">
        <v>14</v>
      </c>
      <c r="B163" s="11"/>
      <c r="C163" s="15" t="str">
        <f t="shared" si="27"/>
        <v/>
      </c>
      <c r="D163" s="16"/>
      <c r="E163" s="34" t="str">
        <f t="shared" si="20"/>
        <v/>
      </c>
      <c r="F163" s="11"/>
      <c r="G163" s="15" t="str">
        <f t="shared" si="21"/>
        <v/>
      </c>
      <c r="H163" s="15" t="str">
        <f t="shared" si="22"/>
        <v/>
      </c>
      <c r="I163" s="15" t="str">
        <f t="shared" si="23"/>
        <v/>
      </c>
      <c r="J163" s="15" t="str">
        <f t="shared" si="24"/>
        <v/>
      </c>
      <c r="K163" s="70" t="str">
        <f t="shared" si="25"/>
        <v/>
      </c>
      <c r="L163" s="17" t="str">
        <f t="shared" si="28"/>
        <v/>
      </c>
      <c r="M163" s="64" t="str">
        <f t="shared" si="26"/>
        <v/>
      </c>
      <c r="N163" s="67" t="str">
        <f t="shared" si="29"/>
        <v/>
      </c>
      <c r="O163" s="18"/>
      <c r="P163" s="68"/>
      <c r="Q163" s="42"/>
      <c r="R163" s="39"/>
      <c r="S163" s="43"/>
    </row>
    <row r="164" spans="1:19" s="3" customFormat="1" x14ac:dyDescent="0.25">
      <c r="A164" s="11" t="s">
        <v>14</v>
      </c>
      <c r="B164" s="11"/>
      <c r="C164" s="15" t="str">
        <f t="shared" si="27"/>
        <v/>
      </c>
      <c r="D164" s="16"/>
      <c r="E164" s="34" t="str">
        <f t="shared" si="20"/>
        <v/>
      </c>
      <c r="F164" s="11"/>
      <c r="G164" s="15" t="str">
        <f t="shared" si="21"/>
        <v/>
      </c>
      <c r="H164" s="15" t="str">
        <f t="shared" si="22"/>
        <v/>
      </c>
      <c r="I164" s="15" t="str">
        <f t="shared" si="23"/>
        <v/>
      </c>
      <c r="J164" s="15" t="str">
        <f t="shared" si="24"/>
        <v/>
      </c>
      <c r="K164" s="70" t="str">
        <f t="shared" si="25"/>
        <v/>
      </c>
      <c r="L164" s="17" t="str">
        <f t="shared" si="28"/>
        <v/>
      </c>
      <c r="M164" s="64" t="str">
        <f t="shared" si="26"/>
        <v/>
      </c>
      <c r="N164" s="67" t="str">
        <f t="shared" si="29"/>
        <v/>
      </c>
      <c r="O164" s="18"/>
      <c r="P164" s="68"/>
      <c r="Q164" s="42"/>
      <c r="R164" s="39"/>
      <c r="S164" s="43"/>
    </row>
    <row r="165" spans="1:19" s="3" customFormat="1" x14ac:dyDescent="0.25">
      <c r="A165" s="11" t="s">
        <v>14</v>
      </c>
      <c r="B165" s="11"/>
      <c r="C165" s="15" t="str">
        <f t="shared" si="27"/>
        <v/>
      </c>
      <c r="D165" s="16"/>
      <c r="E165" s="34" t="str">
        <f t="shared" si="20"/>
        <v/>
      </c>
      <c r="F165" s="11"/>
      <c r="G165" s="15" t="str">
        <f t="shared" si="21"/>
        <v/>
      </c>
      <c r="H165" s="15" t="str">
        <f t="shared" si="22"/>
        <v/>
      </c>
      <c r="I165" s="15" t="str">
        <f t="shared" si="23"/>
        <v/>
      </c>
      <c r="J165" s="15" t="str">
        <f t="shared" si="24"/>
        <v/>
      </c>
      <c r="K165" s="70" t="str">
        <f t="shared" si="25"/>
        <v/>
      </c>
      <c r="L165" s="17" t="str">
        <f t="shared" si="28"/>
        <v/>
      </c>
      <c r="M165" s="64" t="str">
        <f t="shared" si="26"/>
        <v/>
      </c>
      <c r="N165" s="67" t="str">
        <f t="shared" si="29"/>
        <v/>
      </c>
      <c r="O165" s="18"/>
      <c r="P165" s="68"/>
      <c r="Q165" s="42"/>
      <c r="R165" s="39"/>
      <c r="S165" s="43"/>
    </row>
    <row r="166" spans="1:19" s="3" customFormat="1" x14ac:dyDescent="0.25">
      <c r="A166" s="11" t="s">
        <v>14</v>
      </c>
      <c r="B166" s="11"/>
      <c r="C166" s="15" t="str">
        <f t="shared" si="27"/>
        <v/>
      </c>
      <c r="D166" s="16"/>
      <c r="E166" s="34" t="str">
        <f t="shared" si="20"/>
        <v/>
      </c>
      <c r="F166" s="11"/>
      <c r="G166" s="15" t="str">
        <f t="shared" si="21"/>
        <v/>
      </c>
      <c r="H166" s="15" t="str">
        <f t="shared" si="22"/>
        <v/>
      </c>
      <c r="I166" s="15" t="str">
        <f t="shared" si="23"/>
        <v/>
      </c>
      <c r="J166" s="15" t="str">
        <f t="shared" si="24"/>
        <v/>
      </c>
      <c r="K166" s="70" t="str">
        <f t="shared" si="25"/>
        <v/>
      </c>
      <c r="L166" s="17" t="str">
        <f t="shared" si="28"/>
        <v/>
      </c>
      <c r="M166" s="64" t="str">
        <f t="shared" si="26"/>
        <v/>
      </c>
      <c r="N166" s="67" t="str">
        <f t="shared" si="29"/>
        <v/>
      </c>
      <c r="O166" s="18"/>
      <c r="P166" s="68"/>
      <c r="Q166" s="42"/>
      <c r="R166" s="39"/>
      <c r="S166" s="43"/>
    </row>
    <row r="167" spans="1:19" s="3" customFormat="1" x14ac:dyDescent="0.25">
      <c r="A167" s="11" t="s">
        <v>14</v>
      </c>
      <c r="B167" s="11"/>
      <c r="C167" s="15" t="str">
        <f t="shared" si="27"/>
        <v/>
      </c>
      <c r="D167" s="16"/>
      <c r="E167" s="34" t="str">
        <f t="shared" si="20"/>
        <v/>
      </c>
      <c r="F167" s="11"/>
      <c r="G167" s="15" t="str">
        <f t="shared" si="21"/>
        <v/>
      </c>
      <c r="H167" s="15" t="str">
        <f t="shared" si="22"/>
        <v/>
      </c>
      <c r="I167" s="15" t="str">
        <f t="shared" si="23"/>
        <v/>
      </c>
      <c r="J167" s="15" t="str">
        <f t="shared" si="24"/>
        <v/>
      </c>
      <c r="K167" s="70" t="str">
        <f t="shared" si="25"/>
        <v/>
      </c>
      <c r="L167" s="17" t="str">
        <f t="shared" si="28"/>
        <v/>
      </c>
      <c r="M167" s="64" t="str">
        <f t="shared" si="26"/>
        <v/>
      </c>
      <c r="N167" s="67" t="str">
        <f t="shared" si="29"/>
        <v/>
      </c>
      <c r="O167" s="18"/>
      <c r="P167" s="68"/>
      <c r="Q167" s="42"/>
      <c r="R167" s="39"/>
      <c r="S167" s="43"/>
    </row>
    <row r="168" spans="1:19" s="3" customFormat="1" x14ac:dyDescent="0.25">
      <c r="A168" s="11" t="s">
        <v>14</v>
      </c>
      <c r="B168" s="11"/>
      <c r="C168" s="15" t="str">
        <f t="shared" si="27"/>
        <v/>
      </c>
      <c r="D168" s="16"/>
      <c r="E168" s="34" t="str">
        <f t="shared" si="20"/>
        <v/>
      </c>
      <c r="F168" s="11"/>
      <c r="G168" s="15" t="str">
        <f t="shared" si="21"/>
        <v/>
      </c>
      <c r="H168" s="15" t="str">
        <f t="shared" si="22"/>
        <v/>
      </c>
      <c r="I168" s="15" t="str">
        <f t="shared" si="23"/>
        <v/>
      </c>
      <c r="J168" s="15" t="str">
        <f t="shared" si="24"/>
        <v/>
      </c>
      <c r="K168" s="70" t="str">
        <f t="shared" si="25"/>
        <v/>
      </c>
      <c r="L168" s="17" t="str">
        <f t="shared" si="28"/>
        <v/>
      </c>
      <c r="M168" s="64" t="str">
        <f t="shared" si="26"/>
        <v/>
      </c>
      <c r="N168" s="67" t="str">
        <f t="shared" si="29"/>
        <v/>
      </c>
      <c r="O168" s="18"/>
      <c r="P168" s="68"/>
      <c r="Q168" s="42"/>
      <c r="R168" s="39"/>
      <c r="S168" s="43"/>
    </row>
    <row r="169" spans="1:19" s="3" customFormat="1" x14ac:dyDescent="0.25">
      <c r="A169" s="11" t="s">
        <v>14</v>
      </c>
      <c r="B169" s="11"/>
      <c r="C169" s="15" t="str">
        <f t="shared" si="27"/>
        <v/>
      </c>
      <c r="D169" s="16"/>
      <c r="E169" s="34" t="str">
        <f t="shared" si="20"/>
        <v/>
      </c>
      <c r="F169" s="11"/>
      <c r="G169" s="15" t="str">
        <f t="shared" si="21"/>
        <v/>
      </c>
      <c r="H169" s="15" t="str">
        <f t="shared" si="22"/>
        <v/>
      </c>
      <c r="I169" s="15" t="str">
        <f t="shared" si="23"/>
        <v/>
      </c>
      <c r="J169" s="15" t="str">
        <f t="shared" si="24"/>
        <v/>
      </c>
      <c r="K169" s="70" t="str">
        <f t="shared" si="25"/>
        <v/>
      </c>
      <c r="L169" s="17" t="str">
        <f t="shared" si="28"/>
        <v/>
      </c>
      <c r="M169" s="64" t="str">
        <f t="shared" si="26"/>
        <v/>
      </c>
      <c r="N169" s="67" t="str">
        <f t="shared" si="29"/>
        <v/>
      </c>
      <c r="O169" s="18"/>
      <c r="P169" s="68"/>
      <c r="Q169" s="42"/>
      <c r="R169" s="39"/>
      <c r="S169" s="43"/>
    </row>
    <row r="170" spans="1:19" s="3" customFormat="1" x14ac:dyDescent="0.25">
      <c r="A170" s="11" t="s">
        <v>14</v>
      </c>
      <c r="B170" s="11"/>
      <c r="C170" s="15" t="str">
        <f t="shared" si="27"/>
        <v/>
      </c>
      <c r="D170" s="16"/>
      <c r="E170" s="34" t="str">
        <f t="shared" si="20"/>
        <v/>
      </c>
      <c r="F170" s="11"/>
      <c r="G170" s="15" t="str">
        <f t="shared" si="21"/>
        <v/>
      </c>
      <c r="H170" s="15" t="str">
        <f t="shared" si="22"/>
        <v/>
      </c>
      <c r="I170" s="15" t="str">
        <f t="shared" si="23"/>
        <v/>
      </c>
      <c r="J170" s="15" t="str">
        <f t="shared" si="24"/>
        <v/>
      </c>
      <c r="K170" s="70" t="str">
        <f t="shared" si="25"/>
        <v/>
      </c>
      <c r="L170" s="17" t="str">
        <f t="shared" si="28"/>
        <v/>
      </c>
      <c r="M170" s="64" t="str">
        <f t="shared" si="26"/>
        <v/>
      </c>
      <c r="N170" s="67" t="str">
        <f t="shared" si="29"/>
        <v/>
      </c>
      <c r="O170" s="18"/>
      <c r="P170" s="68"/>
      <c r="Q170" s="42"/>
      <c r="R170" s="39"/>
      <c r="S170" s="43"/>
    </row>
    <row r="171" spans="1:19" s="3" customFormat="1" x14ac:dyDescent="0.25">
      <c r="A171" s="11" t="s">
        <v>14</v>
      </c>
      <c r="B171" s="11"/>
      <c r="C171" s="15" t="str">
        <f t="shared" si="27"/>
        <v/>
      </c>
      <c r="D171" s="16"/>
      <c r="E171" s="34" t="str">
        <f t="shared" si="20"/>
        <v/>
      </c>
      <c r="F171" s="11"/>
      <c r="G171" s="15" t="str">
        <f t="shared" si="21"/>
        <v/>
      </c>
      <c r="H171" s="15" t="str">
        <f t="shared" si="22"/>
        <v/>
      </c>
      <c r="I171" s="15" t="str">
        <f t="shared" si="23"/>
        <v/>
      </c>
      <c r="J171" s="15" t="str">
        <f t="shared" si="24"/>
        <v/>
      </c>
      <c r="K171" s="70" t="str">
        <f t="shared" si="25"/>
        <v/>
      </c>
      <c r="L171" s="17" t="str">
        <f t="shared" si="28"/>
        <v/>
      </c>
      <c r="M171" s="64" t="str">
        <f t="shared" si="26"/>
        <v/>
      </c>
      <c r="N171" s="67" t="str">
        <f t="shared" si="29"/>
        <v/>
      </c>
      <c r="O171" s="18"/>
      <c r="P171" s="68"/>
      <c r="Q171" s="42"/>
      <c r="R171" s="39"/>
      <c r="S171" s="43"/>
    </row>
    <row r="172" spans="1:19" s="3" customFormat="1" x14ac:dyDescent="0.25">
      <c r="A172" s="11" t="s">
        <v>14</v>
      </c>
      <c r="B172" s="11"/>
      <c r="C172" s="15" t="str">
        <f t="shared" si="27"/>
        <v/>
      </c>
      <c r="D172" s="16"/>
      <c r="E172" s="34" t="str">
        <f t="shared" si="20"/>
        <v/>
      </c>
      <c r="F172" s="11"/>
      <c r="G172" s="15" t="str">
        <f t="shared" si="21"/>
        <v/>
      </c>
      <c r="H172" s="15" t="str">
        <f t="shared" si="22"/>
        <v/>
      </c>
      <c r="I172" s="15" t="str">
        <f t="shared" si="23"/>
        <v/>
      </c>
      <c r="J172" s="15" t="str">
        <f t="shared" si="24"/>
        <v/>
      </c>
      <c r="K172" s="70" t="str">
        <f t="shared" si="25"/>
        <v/>
      </c>
      <c r="L172" s="17" t="str">
        <f t="shared" si="28"/>
        <v/>
      </c>
      <c r="M172" s="64" t="str">
        <f t="shared" si="26"/>
        <v/>
      </c>
      <c r="N172" s="67" t="str">
        <f t="shared" si="29"/>
        <v/>
      </c>
      <c r="O172" s="18"/>
      <c r="P172" s="68"/>
      <c r="Q172" s="42"/>
      <c r="R172" s="39"/>
      <c r="S172" s="43"/>
    </row>
    <row r="173" spans="1:19" s="3" customFormat="1" x14ac:dyDescent="0.25">
      <c r="A173" s="11" t="s">
        <v>14</v>
      </c>
      <c r="B173" s="11"/>
      <c r="C173" s="15" t="str">
        <f t="shared" si="27"/>
        <v/>
      </c>
      <c r="D173" s="16"/>
      <c r="E173" s="34" t="str">
        <f t="shared" si="20"/>
        <v/>
      </c>
      <c r="F173" s="11"/>
      <c r="G173" s="15" t="str">
        <f t="shared" si="21"/>
        <v/>
      </c>
      <c r="H173" s="15" t="str">
        <f t="shared" si="22"/>
        <v/>
      </c>
      <c r="I173" s="15" t="str">
        <f t="shared" si="23"/>
        <v/>
      </c>
      <c r="J173" s="15" t="str">
        <f t="shared" si="24"/>
        <v/>
      </c>
      <c r="K173" s="70" t="str">
        <f t="shared" si="25"/>
        <v/>
      </c>
      <c r="L173" s="17" t="str">
        <f t="shared" si="28"/>
        <v/>
      </c>
      <c r="M173" s="64" t="str">
        <f t="shared" si="26"/>
        <v/>
      </c>
      <c r="N173" s="67" t="str">
        <f t="shared" si="29"/>
        <v/>
      </c>
      <c r="O173" s="18"/>
      <c r="P173" s="68"/>
      <c r="Q173" s="42"/>
      <c r="R173" s="39"/>
      <c r="S173" s="43"/>
    </row>
    <row r="174" spans="1:19" s="3" customFormat="1" x14ac:dyDescent="0.25">
      <c r="A174" s="11" t="s">
        <v>14</v>
      </c>
      <c r="B174" s="11"/>
      <c r="C174" s="15" t="str">
        <f t="shared" si="27"/>
        <v/>
      </c>
      <c r="D174" s="16"/>
      <c r="E174" s="34" t="str">
        <f t="shared" si="20"/>
        <v/>
      </c>
      <c r="F174" s="11"/>
      <c r="G174" s="15" t="str">
        <f t="shared" si="21"/>
        <v/>
      </c>
      <c r="H174" s="15" t="str">
        <f t="shared" si="22"/>
        <v/>
      </c>
      <c r="I174" s="15" t="str">
        <f t="shared" si="23"/>
        <v/>
      </c>
      <c r="J174" s="15" t="str">
        <f t="shared" si="24"/>
        <v/>
      </c>
      <c r="K174" s="70" t="str">
        <f t="shared" si="25"/>
        <v/>
      </c>
      <c r="L174" s="17" t="str">
        <f t="shared" si="28"/>
        <v/>
      </c>
      <c r="M174" s="64" t="str">
        <f t="shared" si="26"/>
        <v/>
      </c>
      <c r="N174" s="67" t="str">
        <f t="shared" si="29"/>
        <v/>
      </c>
      <c r="O174" s="18"/>
      <c r="P174" s="68"/>
      <c r="Q174" s="42"/>
      <c r="R174" s="39"/>
      <c r="S174" s="43"/>
    </row>
    <row r="175" spans="1:19" s="3" customFormat="1" x14ac:dyDescent="0.25">
      <c r="A175" s="11" t="s">
        <v>14</v>
      </c>
      <c r="B175" s="11"/>
      <c r="C175" s="15" t="str">
        <f t="shared" si="27"/>
        <v/>
      </c>
      <c r="D175" s="16"/>
      <c r="E175" s="34" t="str">
        <f t="shared" si="20"/>
        <v/>
      </c>
      <c r="F175" s="11"/>
      <c r="G175" s="15" t="str">
        <f t="shared" si="21"/>
        <v/>
      </c>
      <c r="H175" s="15" t="str">
        <f t="shared" si="22"/>
        <v/>
      </c>
      <c r="I175" s="15" t="str">
        <f t="shared" si="23"/>
        <v/>
      </c>
      <c r="J175" s="15" t="str">
        <f t="shared" si="24"/>
        <v/>
      </c>
      <c r="K175" s="70" t="str">
        <f t="shared" si="25"/>
        <v/>
      </c>
      <c r="L175" s="17" t="str">
        <f t="shared" si="28"/>
        <v/>
      </c>
      <c r="M175" s="64" t="str">
        <f t="shared" si="26"/>
        <v/>
      </c>
      <c r="N175" s="67" t="str">
        <f t="shared" si="29"/>
        <v/>
      </c>
      <c r="O175" s="18"/>
      <c r="P175" s="68"/>
      <c r="Q175" s="42"/>
      <c r="R175" s="39"/>
      <c r="S175" s="43"/>
    </row>
    <row r="176" spans="1:19" s="3" customFormat="1" x14ac:dyDescent="0.25">
      <c r="A176" s="11" t="s">
        <v>14</v>
      </c>
      <c r="B176" s="11"/>
      <c r="C176" s="15" t="str">
        <f t="shared" si="27"/>
        <v/>
      </c>
      <c r="D176" s="16"/>
      <c r="E176" s="34" t="str">
        <f t="shared" si="20"/>
        <v/>
      </c>
      <c r="F176" s="11"/>
      <c r="G176" s="15" t="str">
        <f t="shared" si="21"/>
        <v/>
      </c>
      <c r="H176" s="15" t="str">
        <f t="shared" si="22"/>
        <v/>
      </c>
      <c r="I176" s="15" t="str">
        <f t="shared" si="23"/>
        <v/>
      </c>
      <c r="J176" s="15" t="str">
        <f t="shared" si="24"/>
        <v/>
      </c>
      <c r="K176" s="70" t="str">
        <f t="shared" si="25"/>
        <v/>
      </c>
      <c r="L176" s="17" t="str">
        <f t="shared" si="28"/>
        <v/>
      </c>
      <c r="M176" s="64" t="str">
        <f t="shared" si="26"/>
        <v/>
      </c>
      <c r="N176" s="67" t="str">
        <f t="shared" si="29"/>
        <v/>
      </c>
      <c r="O176" s="18"/>
      <c r="P176" s="68"/>
      <c r="Q176" s="42"/>
      <c r="R176" s="39"/>
      <c r="S176" s="43"/>
    </row>
    <row r="177" spans="1:19" s="3" customFormat="1" x14ac:dyDescent="0.25">
      <c r="A177" s="11" t="s">
        <v>14</v>
      </c>
      <c r="B177" s="11"/>
      <c r="C177" s="15" t="str">
        <f t="shared" si="27"/>
        <v/>
      </c>
      <c r="D177" s="16"/>
      <c r="E177" s="34" t="str">
        <f t="shared" si="20"/>
        <v/>
      </c>
      <c r="F177" s="11"/>
      <c r="G177" s="15" t="str">
        <f t="shared" si="21"/>
        <v/>
      </c>
      <c r="H177" s="15" t="str">
        <f t="shared" si="22"/>
        <v/>
      </c>
      <c r="I177" s="15" t="str">
        <f t="shared" si="23"/>
        <v/>
      </c>
      <c r="J177" s="15" t="str">
        <f t="shared" si="24"/>
        <v/>
      </c>
      <c r="K177" s="70" t="str">
        <f t="shared" si="25"/>
        <v/>
      </c>
      <c r="L177" s="17" t="str">
        <f t="shared" si="28"/>
        <v/>
      </c>
      <c r="M177" s="64" t="str">
        <f t="shared" si="26"/>
        <v/>
      </c>
      <c r="N177" s="67" t="str">
        <f t="shared" si="29"/>
        <v/>
      </c>
      <c r="O177" s="18"/>
      <c r="P177" s="68"/>
      <c r="Q177" s="42"/>
      <c r="R177" s="39"/>
      <c r="S177" s="43"/>
    </row>
    <row r="178" spans="1:19" s="3" customFormat="1" x14ac:dyDescent="0.25">
      <c r="A178" s="11" t="s">
        <v>14</v>
      </c>
      <c r="B178" s="11"/>
      <c r="C178" s="15" t="str">
        <f t="shared" si="27"/>
        <v/>
      </c>
      <c r="D178" s="16"/>
      <c r="E178" s="34" t="str">
        <f t="shared" si="20"/>
        <v/>
      </c>
      <c r="F178" s="11"/>
      <c r="G178" s="15" t="str">
        <f t="shared" si="21"/>
        <v/>
      </c>
      <c r="H178" s="15" t="str">
        <f t="shared" si="22"/>
        <v/>
      </c>
      <c r="I178" s="15" t="str">
        <f t="shared" si="23"/>
        <v/>
      </c>
      <c r="J178" s="15" t="str">
        <f t="shared" si="24"/>
        <v/>
      </c>
      <c r="K178" s="70" t="str">
        <f t="shared" si="25"/>
        <v/>
      </c>
      <c r="L178" s="17" t="str">
        <f t="shared" si="28"/>
        <v/>
      </c>
      <c r="M178" s="64" t="str">
        <f t="shared" si="26"/>
        <v/>
      </c>
      <c r="N178" s="67" t="str">
        <f t="shared" si="29"/>
        <v/>
      </c>
      <c r="O178" s="18"/>
      <c r="P178" s="68"/>
      <c r="Q178" s="42"/>
      <c r="R178" s="39"/>
      <c r="S178" s="43"/>
    </row>
    <row r="179" spans="1:19" s="3" customFormat="1" x14ac:dyDescent="0.25">
      <c r="A179" s="11" t="s">
        <v>14</v>
      </c>
      <c r="B179" s="11"/>
      <c r="C179" s="15" t="str">
        <f t="shared" si="27"/>
        <v/>
      </c>
      <c r="D179" s="16"/>
      <c r="E179" s="34" t="str">
        <f t="shared" si="20"/>
        <v/>
      </c>
      <c r="F179" s="11"/>
      <c r="G179" s="15" t="str">
        <f t="shared" si="21"/>
        <v/>
      </c>
      <c r="H179" s="15" t="str">
        <f t="shared" si="22"/>
        <v/>
      </c>
      <c r="I179" s="15" t="str">
        <f t="shared" si="23"/>
        <v/>
      </c>
      <c r="J179" s="15" t="str">
        <f t="shared" si="24"/>
        <v/>
      </c>
      <c r="K179" s="70" t="str">
        <f t="shared" si="25"/>
        <v/>
      </c>
      <c r="L179" s="17" t="str">
        <f t="shared" si="28"/>
        <v/>
      </c>
      <c r="M179" s="64" t="str">
        <f t="shared" si="26"/>
        <v/>
      </c>
      <c r="N179" s="67" t="str">
        <f t="shared" si="29"/>
        <v/>
      </c>
      <c r="O179" s="18"/>
      <c r="P179" s="68"/>
      <c r="Q179" s="42"/>
      <c r="R179" s="39"/>
      <c r="S179" s="43"/>
    </row>
    <row r="180" spans="1:19" s="3" customFormat="1" x14ac:dyDescent="0.25">
      <c r="A180" s="11" t="s">
        <v>14</v>
      </c>
      <c r="B180" s="11"/>
      <c r="C180" s="15" t="str">
        <f t="shared" si="27"/>
        <v/>
      </c>
      <c r="D180" s="16"/>
      <c r="E180" s="34" t="str">
        <f t="shared" si="20"/>
        <v/>
      </c>
      <c r="F180" s="11"/>
      <c r="G180" s="15" t="str">
        <f t="shared" si="21"/>
        <v/>
      </c>
      <c r="H180" s="15" t="str">
        <f t="shared" si="22"/>
        <v/>
      </c>
      <c r="I180" s="15" t="str">
        <f t="shared" si="23"/>
        <v/>
      </c>
      <c r="J180" s="15" t="str">
        <f t="shared" si="24"/>
        <v/>
      </c>
      <c r="K180" s="70" t="str">
        <f t="shared" si="25"/>
        <v/>
      </c>
      <c r="L180" s="17" t="str">
        <f t="shared" si="28"/>
        <v/>
      </c>
      <c r="M180" s="64" t="str">
        <f t="shared" si="26"/>
        <v/>
      </c>
      <c r="N180" s="67" t="str">
        <f t="shared" si="29"/>
        <v/>
      </c>
      <c r="O180" s="18"/>
      <c r="P180" s="68"/>
      <c r="Q180" s="42"/>
      <c r="R180" s="39"/>
      <c r="S180" s="43"/>
    </row>
    <row r="181" spans="1:19" s="3" customFormat="1" x14ac:dyDescent="0.25">
      <c r="A181" s="11" t="s">
        <v>14</v>
      </c>
      <c r="B181" s="11"/>
      <c r="C181" s="15" t="str">
        <f t="shared" si="27"/>
        <v/>
      </c>
      <c r="D181" s="16"/>
      <c r="E181" s="34" t="str">
        <f t="shared" si="20"/>
        <v/>
      </c>
      <c r="F181" s="11"/>
      <c r="G181" s="15" t="str">
        <f t="shared" si="21"/>
        <v/>
      </c>
      <c r="H181" s="15" t="str">
        <f t="shared" si="22"/>
        <v/>
      </c>
      <c r="I181" s="15" t="str">
        <f t="shared" si="23"/>
        <v/>
      </c>
      <c r="J181" s="15" t="str">
        <f t="shared" si="24"/>
        <v/>
      </c>
      <c r="K181" s="70" t="str">
        <f t="shared" si="25"/>
        <v/>
      </c>
      <c r="L181" s="17" t="str">
        <f t="shared" si="28"/>
        <v/>
      </c>
      <c r="M181" s="64" t="str">
        <f t="shared" si="26"/>
        <v/>
      </c>
      <c r="N181" s="67" t="str">
        <f t="shared" si="29"/>
        <v/>
      </c>
      <c r="O181" s="18"/>
      <c r="P181" s="68"/>
      <c r="Q181" s="42"/>
      <c r="R181" s="39"/>
      <c r="S181" s="43"/>
    </row>
    <row r="182" spans="1:19" s="3" customFormat="1" x14ac:dyDescent="0.25">
      <c r="A182" s="11" t="s">
        <v>14</v>
      </c>
      <c r="B182" s="11"/>
      <c r="C182" s="15" t="str">
        <f t="shared" si="27"/>
        <v/>
      </c>
      <c r="D182" s="16"/>
      <c r="E182" s="34" t="str">
        <f t="shared" si="20"/>
        <v/>
      </c>
      <c r="F182" s="11"/>
      <c r="G182" s="15" t="str">
        <f t="shared" si="21"/>
        <v/>
      </c>
      <c r="H182" s="15" t="str">
        <f t="shared" si="22"/>
        <v/>
      </c>
      <c r="I182" s="15" t="str">
        <f t="shared" si="23"/>
        <v/>
      </c>
      <c r="J182" s="15" t="str">
        <f t="shared" si="24"/>
        <v/>
      </c>
      <c r="K182" s="70" t="str">
        <f t="shared" si="25"/>
        <v/>
      </c>
      <c r="L182" s="17" t="str">
        <f t="shared" si="28"/>
        <v/>
      </c>
      <c r="M182" s="64" t="str">
        <f t="shared" si="26"/>
        <v/>
      </c>
      <c r="N182" s="67" t="str">
        <f t="shared" si="29"/>
        <v/>
      </c>
      <c r="O182" s="18"/>
      <c r="P182" s="68"/>
      <c r="Q182" s="42"/>
      <c r="R182" s="39"/>
      <c r="S182" s="43"/>
    </row>
    <row r="183" spans="1:19" s="3" customFormat="1" x14ac:dyDescent="0.25">
      <c r="A183" s="11" t="s">
        <v>14</v>
      </c>
      <c r="B183" s="11"/>
      <c r="C183" s="15" t="str">
        <f t="shared" si="27"/>
        <v/>
      </c>
      <c r="D183" s="16"/>
      <c r="E183" s="34" t="str">
        <f t="shared" si="20"/>
        <v/>
      </c>
      <c r="F183" s="11"/>
      <c r="G183" s="15" t="str">
        <f t="shared" si="21"/>
        <v/>
      </c>
      <c r="H183" s="15" t="str">
        <f t="shared" si="22"/>
        <v/>
      </c>
      <c r="I183" s="15" t="str">
        <f t="shared" si="23"/>
        <v/>
      </c>
      <c r="J183" s="15" t="str">
        <f t="shared" si="24"/>
        <v/>
      </c>
      <c r="K183" s="70" t="str">
        <f t="shared" si="25"/>
        <v/>
      </c>
      <c r="L183" s="17" t="str">
        <f t="shared" si="28"/>
        <v/>
      </c>
      <c r="M183" s="64" t="str">
        <f t="shared" si="26"/>
        <v/>
      </c>
      <c r="N183" s="67" t="str">
        <f t="shared" si="29"/>
        <v/>
      </c>
      <c r="O183" s="18"/>
      <c r="P183" s="68"/>
      <c r="Q183" s="42"/>
      <c r="R183" s="39"/>
      <c r="S183" s="43"/>
    </row>
    <row r="184" spans="1:19" s="3" customFormat="1" x14ac:dyDescent="0.25">
      <c r="A184" s="11" t="s">
        <v>14</v>
      </c>
      <c r="B184" s="11"/>
      <c r="C184" s="15" t="str">
        <f t="shared" si="27"/>
        <v/>
      </c>
      <c r="D184" s="16"/>
      <c r="E184" s="34" t="str">
        <f t="shared" si="20"/>
        <v/>
      </c>
      <c r="F184" s="11"/>
      <c r="G184" s="15" t="str">
        <f t="shared" si="21"/>
        <v/>
      </c>
      <c r="H184" s="15" t="str">
        <f t="shared" si="22"/>
        <v/>
      </c>
      <c r="I184" s="15" t="str">
        <f t="shared" si="23"/>
        <v/>
      </c>
      <c r="J184" s="15" t="str">
        <f t="shared" si="24"/>
        <v/>
      </c>
      <c r="K184" s="70" t="str">
        <f t="shared" si="25"/>
        <v/>
      </c>
      <c r="L184" s="17" t="str">
        <f t="shared" si="28"/>
        <v/>
      </c>
      <c r="M184" s="64" t="str">
        <f t="shared" si="26"/>
        <v/>
      </c>
      <c r="N184" s="67" t="str">
        <f t="shared" si="29"/>
        <v/>
      </c>
      <c r="O184" s="18"/>
      <c r="P184" s="68"/>
      <c r="Q184" s="42"/>
      <c r="R184" s="39"/>
      <c r="S184" s="43"/>
    </row>
    <row r="185" spans="1:19" s="3" customFormat="1" x14ac:dyDescent="0.25">
      <c r="A185" s="11" t="s">
        <v>14</v>
      </c>
      <c r="B185" s="11"/>
      <c r="C185" s="15" t="str">
        <f t="shared" si="27"/>
        <v/>
      </c>
      <c r="D185" s="16"/>
      <c r="E185" s="34" t="str">
        <f t="shared" si="20"/>
        <v/>
      </c>
      <c r="F185" s="11"/>
      <c r="G185" s="15" t="str">
        <f t="shared" si="21"/>
        <v/>
      </c>
      <c r="H185" s="15" t="str">
        <f t="shared" si="22"/>
        <v/>
      </c>
      <c r="I185" s="15" t="str">
        <f t="shared" si="23"/>
        <v/>
      </c>
      <c r="J185" s="15" t="str">
        <f t="shared" si="24"/>
        <v/>
      </c>
      <c r="K185" s="70" t="str">
        <f t="shared" si="25"/>
        <v/>
      </c>
      <c r="L185" s="17" t="str">
        <f t="shared" si="28"/>
        <v/>
      </c>
      <c r="M185" s="64" t="str">
        <f t="shared" si="26"/>
        <v/>
      </c>
      <c r="N185" s="67" t="str">
        <f t="shared" si="29"/>
        <v/>
      </c>
      <c r="O185" s="18"/>
      <c r="P185" s="68"/>
      <c r="Q185" s="42"/>
      <c r="R185" s="39"/>
      <c r="S185" s="43"/>
    </row>
    <row r="186" spans="1:19" s="3" customFormat="1" x14ac:dyDescent="0.25">
      <c r="A186" s="11" t="s">
        <v>14</v>
      </c>
      <c r="B186" s="11"/>
      <c r="C186" s="15" t="str">
        <f t="shared" si="27"/>
        <v/>
      </c>
      <c r="D186" s="16"/>
      <c r="E186" s="34" t="str">
        <f t="shared" si="20"/>
        <v/>
      </c>
      <c r="F186" s="11"/>
      <c r="G186" s="15" t="str">
        <f t="shared" si="21"/>
        <v/>
      </c>
      <c r="H186" s="15" t="str">
        <f t="shared" si="22"/>
        <v/>
      </c>
      <c r="I186" s="15" t="str">
        <f t="shared" si="23"/>
        <v/>
      </c>
      <c r="J186" s="15" t="str">
        <f t="shared" si="24"/>
        <v/>
      </c>
      <c r="K186" s="70" t="str">
        <f t="shared" si="25"/>
        <v/>
      </c>
      <c r="L186" s="17" t="str">
        <f t="shared" si="28"/>
        <v/>
      </c>
      <c r="M186" s="64" t="str">
        <f t="shared" si="26"/>
        <v/>
      </c>
      <c r="N186" s="67" t="str">
        <f t="shared" si="29"/>
        <v/>
      </c>
      <c r="O186" s="18"/>
      <c r="P186" s="68"/>
      <c r="Q186" s="42"/>
      <c r="R186" s="39"/>
      <c r="S186" s="43"/>
    </row>
    <row r="187" spans="1:19" s="3" customFormat="1" x14ac:dyDescent="0.25">
      <c r="A187" s="11" t="s">
        <v>14</v>
      </c>
      <c r="B187" s="11"/>
      <c r="C187" s="15" t="str">
        <f t="shared" si="27"/>
        <v/>
      </c>
      <c r="D187" s="16"/>
      <c r="E187" s="34" t="str">
        <f t="shared" si="20"/>
        <v/>
      </c>
      <c r="F187" s="11"/>
      <c r="G187" s="15" t="str">
        <f t="shared" si="21"/>
        <v/>
      </c>
      <c r="H187" s="15" t="str">
        <f t="shared" si="22"/>
        <v/>
      </c>
      <c r="I187" s="15" t="str">
        <f t="shared" si="23"/>
        <v/>
      </c>
      <c r="J187" s="15" t="str">
        <f t="shared" si="24"/>
        <v/>
      </c>
      <c r="K187" s="70" t="str">
        <f t="shared" si="25"/>
        <v/>
      </c>
      <c r="L187" s="17" t="str">
        <f t="shared" si="28"/>
        <v/>
      </c>
      <c r="M187" s="64" t="str">
        <f t="shared" si="26"/>
        <v/>
      </c>
      <c r="N187" s="67" t="str">
        <f t="shared" si="29"/>
        <v/>
      </c>
      <c r="O187" s="18"/>
      <c r="P187" s="68"/>
      <c r="Q187" s="42"/>
      <c r="R187" s="39"/>
      <c r="S187" s="43"/>
    </row>
    <row r="188" spans="1:19" s="3" customFormat="1" x14ac:dyDescent="0.25">
      <c r="A188" s="11" t="s">
        <v>14</v>
      </c>
      <c r="B188" s="11"/>
      <c r="C188" s="15" t="str">
        <f t="shared" si="27"/>
        <v/>
      </c>
      <c r="D188" s="16"/>
      <c r="E188" s="34" t="str">
        <f t="shared" si="20"/>
        <v/>
      </c>
      <c r="F188" s="11"/>
      <c r="G188" s="15" t="str">
        <f t="shared" si="21"/>
        <v/>
      </c>
      <c r="H188" s="15" t="str">
        <f t="shared" si="22"/>
        <v/>
      </c>
      <c r="I188" s="15" t="str">
        <f t="shared" si="23"/>
        <v/>
      </c>
      <c r="J188" s="15" t="str">
        <f t="shared" si="24"/>
        <v/>
      </c>
      <c r="K188" s="70" t="str">
        <f t="shared" si="25"/>
        <v/>
      </c>
      <c r="L188" s="17" t="str">
        <f t="shared" si="28"/>
        <v/>
      </c>
      <c r="M188" s="64" t="str">
        <f t="shared" si="26"/>
        <v/>
      </c>
      <c r="N188" s="67" t="str">
        <f t="shared" si="29"/>
        <v/>
      </c>
      <c r="O188" s="18"/>
      <c r="P188" s="68"/>
      <c r="Q188" s="42"/>
      <c r="R188" s="39"/>
      <c r="S188" s="43"/>
    </row>
    <row r="189" spans="1:19" s="3" customFormat="1" x14ac:dyDescent="0.25">
      <c r="A189" s="11" t="s">
        <v>14</v>
      </c>
      <c r="B189" s="11"/>
      <c r="C189" s="15" t="str">
        <f t="shared" si="27"/>
        <v/>
      </c>
      <c r="D189" s="16"/>
      <c r="E189" s="34" t="str">
        <f t="shared" si="20"/>
        <v/>
      </c>
      <c r="F189" s="11"/>
      <c r="G189" s="15" t="str">
        <f t="shared" si="21"/>
        <v/>
      </c>
      <c r="H189" s="15" t="str">
        <f t="shared" si="22"/>
        <v/>
      </c>
      <c r="I189" s="15" t="str">
        <f t="shared" si="23"/>
        <v/>
      </c>
      <c r="J189" s="15" t="str">
        <f t="shared" si="24"/>
        <v/>
      </c>
      <c r="K189" s="70" t="str">
        <f t="shared" si="25"/>
        <v/>
      </c>
      <c r="L189" s="17" t="str">
        <f t="shared" si="28"/>
        <v/>
      </c>
      <c r="M189" s="64" t="str">
        <f t="shared" si="26"/>
        <v/>
      </c>
      <c r="N189" s="67" t="str">
        <f t="shared" si="29"/>
        <v/>
      </c>
      <c r="O189" s="18"/>
      <c r="P189" s="68"/>
      <c r="Q189" s="42"/>
      <c r="R189" s="39"/>
      <c r="S189" s="43"/>
    </row>
    <row r="190" spans="1:19" s="3" customFormat="1" x14ac:dyDescent="0.25">
      <c r="A190" s="11" t="s">
        <v>14</v>
      </c>
      <c r="B190" s="11"/>
      <c r="C190" s="15" t="str">
        <f t="shared" si="27"/>
        <v/>
      </c>
      <c r="D190" s="16"/>
      <c r="E190" s="34" t="str">
        <f t="shared" si="20"/>
        <v/>
      </c>
      <c r="F190" s="11"/>
      <c r="G190" s="15" t="str">
        <f t="shared" si="21"/>
        <v/>
      </c>
      <c r="H190" s="15" t="str">
        <f t="shared" si="22"/>
        <v/>
      </c>
      <c r="I190" s="15" t="str">
        <f t="shared" si="23"/>
        <v/>
      </c>
      <c r="J190" s="15" t="str">
        <f t="shared" si="24"/>
        <v/>
      </c>
      <c r="K190" s="70" t="str">
        <f t="shared" si="25"/>
        <v/>
      </c>
      <c r="L190" s="17" t="str">
        <f t="shared" si="28"/>
        <v/>
      </c>
      <c r="M190" s="64" t="str">
        <f t="shared" si="26"/>
        <v/>
      </c>
      <c r="N190" s="67" t="str">
        <f t="shared" si="29"/>
        <v/>
      </c>
      <c r="O190" s="18"/>
      <c r="P190" s="68"/>
      <c r="Q190" s="42"/>
      <c r="R190" s="39"/>
      <c r="S190" s="43"/>
    </row>
    <row r="191" spans="1:19" s="3" customFormat="1" x14ac:dyDescent="0.25">
      <c r="A191" s="11" t="s">
        <v>14</v>
      </c>
      <c r="B191" s="11"/>
      <c r="C191" s="15" t="str">
        <f t="shared" si="27"/>
        <v/>
      </c>
      <c r="D191" s="16"/>
      <c r="E191" s="34" t="str">
        <f t="shared" si="20"/>
        <v/>
      </c>
      <c r="F191" s="11"/>
      <c r="G191" s="15" t="str">
        <f t="shared" si="21"/>
        <v/>
      </c>
      <c r="H191" s="15" t="str">
        <f t="shared" si="22"/>
        <v/>
      </c>
      <c r="I191" s="15" t="str">
        <f t="shared" si="23"/>
        <v/>
      </c>
      <c r="J191" s="15" t="str">
        <f t="shared" si="24"/>
        <v/>
      </c>
      <c r="K191" s="70" t="str">
        <f t="shared" si="25"/>
        <v/>
      </c>
      <c r="L191" s="17" t="str">
        <f t="shared" si="28"/>
        <v/>
      </c>
      <c r="M191" s="64" t="str">
        <f t="shared" si="26"/>
        <v/>
      </c>
      <c r="N191" s="67" t="str">
        <f t="shared" si="29"/>
        <v/>
      </c>
      <c r="O191" s="18"/>
      <c r="P191" s="68"/>
      <c r="Q191" s="42"/>
      <c r="R191" s="39"/>
      <c r="S191" s="43"/>
    </row>
    <row r="192" spans="1:19" s="3" customFormat="1" x14ac:dyDescent="0.25">
      <c r="A192" s="11" t="s">
        <v>14</v>
      </c>
      <c r="B192" s="11"/>
      <c r="C192" s="15" t="str">
        <f t="shared" si="27"/>
        <v/>
      </c>
      <c r="D192" s="16"/>
      <c r="E192" s="34" t="str">
        <f t="shared" si="20"/>
        <v/>
      </c>
      <c r="F192" s="11"/>
      <c r="G192" s="15" t="str">
        <f t="shared" si="21"/>
        <v/>
      </c>
      <c r="H192" s="15" t="str">
        <f t="shared" si="22"/>
        <v/>
      </c>
      <c r="I192" s="15" t="str">
        <f t="shared" si="23"/>
        <v/>
      </c>
      <c r="J192" s="15" t="str">
        <f t="shared" si="24"/>
        <v/>
      </c>
      <c r="K192" s="70" t="str">
        <f t="shared" si="25"/>
        <v/>
      </c>
      <c r="L192" s="17" t="str">
        <f t="shared" si="28"/>
        <v/>
      </c>
      <c r="M192" s="64" t="str">
        <f t="shared" si="26"/>
        <v/>
      </c>
      <c r="N192" s="67" t="str">
        <f t="shared" si="29"/>
        <v/>
      </c>
      <c r="O192" s="18"/>
      <c r="P192" s="68"/>
      <c r="Q192" s="42"/>
      <c r="R192" s="39"/>
      <c r="S192" s="43"/>
    </row>
    <row r="193" spans="1:19" s="3" customFormat="1" x14ac:dyDescent="0.25">
      <c r="A193" s="11" t="s">
        <v>14</v>
      </c>
      <c r="B193" s="11"/>
      <c r="C193" s="15" t="str">
        <f t="shared" si="27"/>
        <v/>
      </c>
      <c r="D193" s="16"/>
      <c r="E193" s="34" t="str">
        <f t="shared" si="20"/>
        <v/>
      </c>
      <c r="F193" s="11"/>
      <c r="G193" s="15" t="str">
        <f t="shared" si="21"/>
        <v/>
      </c>
      <c r="H193" s="15" t="str">
        <f t="shared" si="22"/>
        <v/>
      </c>
      <c r="I193" s="15" t="str">
        <f t="shared" si="23"/>
        <v/>
      </c>
      <c r="J193" s="15" t="str">
        <f t="shared" si="24"/>
        <v/>
      </c>
      <c r="K193" s="70" t="str">
        <f t="shared" si="25"/>
        <v/>
      </c>
      <c r="L193" s="17" t="str">
        <f t="shared" si="28"/>
        <v/>
      </c>
      <c r="M193" s="64" t="str">
        <f t="shared" si="26"/>
        <v/>
      </c>
      <c r="N193" s="67" t="str">
        <f t="shared" si="29"/>
        <v/>
      </c>
      <c r="O193" s="18"/>
      <c r="P193" s="68"/>
      <c r="Q193" s="42"/>
      <c r="R193" s="39"/>
      <c r="S193" s="43"/>
    </row>
    <row r="194" spans="1:19" s="3" customFormat="1" x14ac:dyDescent="0.25">
      <c r="A194" s="11" t="s">
        <v>14</v>
      </c>
      <c r="B194" s="11"/>
      <c r="C194" s="15" t="str">
        <f t="shared" si="27"/>
        <v/>
      </c>
      <c r="D194" s="16"/>
      <c r="E194" s="34" t="str">
        <f t="shared" si="20"/>
        <v/>
      </c>
      <c r="F194" s="11"/>
      <c r="G194" s="15" t="str">
        <f t="shared" si="21"/>
        <v/>
      </c>
      <c r="H194" s="15" t="str">
        <f t="shared" si="22"/>
        <v/>
      </c>
      <c r="I194" s="15" t="str">
        <f t="shared" si="23"/>
        <v/>
      </c>
      <c r="J194" s="15" t="str">
        <f t="shared" si="24"/>
        <v/>
      </c>
      <c r="K194" s="70" t="str">
        <f t="shared" si="25"/>
        <v/>
      </c>
      <c r="L194" s="17" t="str">
        <f t="shared" si="28"/>
        <v/>
      </c>
      <c r="M194" s="64" t="str">
        <f t="shared" si="26"/>
        <v/>
      </c>
      <c r="N194" s="67" t="str">
        <f t="shared" si="29"/>
        <v/>
      </c>
      <c r="O194" s="18"/>
      <c r="P194" s="68"/>
      <c r="Q194" s="42"/>
      <c r="R194" s="39"/>
      <c r="S194" s="43"/>
    </row>
    <row r="195" spans="1:19" s="3" customFormat="1" x14ac:dyDescent="0.25">
      <c r="A195" s="11" t="s">
        <v>14</v>
      </c>
      <c r="B195" s="11"/>
      <c r="C195" s="15" t="str">
        <f t="shared" si="27"/>
        <v/>
      </c>
      <c r="D195" s="16"/>
      <c r="E195" s="34" t="str">
        <f t="shared" si="20"/>
        <v/>
      </c>
      <c r="F195" s="11"/>
      <c r="G195" s="15" t="str">
        <f t="shared" si="21"/>
        <v/>
      </c>
      <c r="H195" s="15" t="str">
        <f t="shared" si="22"/>
        <v/>
      </c>
      <c r="I195" s="15" t="str">
        <f t="shared" si="23"/>
        <v/>
      </c>
      <c r="J195" s="15" t="str">
        <f t="shared" si="24"/>
        <v/>
      </c>
      <c r="K195" s="70" t="str">
        <f t="shared" si="25"/>
        <v/>
      </c>
      <c r="L195" s="17" t="str">
        <f t="shared" si="28"/>
        <v/>
      </c>
      <c r="M195" s="64" t="str">
        <f t="shared" si="26"/>
        <v/>
      </c>
      <c r="N195" s="67" t="str">
        <f t="shared" si="29"/>
        <v/>
      </c>
      <c r="O195" s="18"/>
      <c r="P195" s="68"/>
      <c r="Q195" s="42"/>
      <c r="R195" s="39"/>
      <c r="S195" s="43"/>
    </row>
    <row r="196" spans="1:19" s="3" customFormat="1" x14ac:dyDescent="0.25">
      <c r="A196" s="11" t="s">
        <v>14</v>
      </c>
      <c r="B196" s="11"/>
      <c r="C196" s="15" t="str">
        <f t="shared" si="27"/>
        <v/>
      </c>
      <c r="D196" s="16"/>
      <c r="E196" s="34" t="str">
        <f t="shared" si="20"/>
        <v/>
      </c>
      <c r="F196" s="11"/>
      <c r="G196" s="15" t="str">
        <f t="shared" si="21"/>
        <v/>
      </c>
      <c r="H196" s="15" t="str">
        <f t="shared" si="22"/>
        <v/>
      </c>
      <c r="I196" s="15" t="str">
        <f t="shared" si="23"/>
        <v/>
      </c>
      <c r="J196" s="15" t="str">
        <f t="shared" si="24"/>
        <v/>
      </c>
      <c r="K196" s="70" t="str">
        <f t="shared" si="25"/>
        <v/>
      </c>
      <c r="L196" s="17" t="str">
        <f t="shared" si="28"/>
        <v/>
      </c>
      <c r="M196" s="64" t="str">
        <f t="shared" si="26"/>
        <v/>
      </c>
      <c r="N196" s="67" t="str">
        <f t="shared" si="29"/>
        <v/>
      </c>
      <c r="O196" s="18"/>
      <c r="P196" s="68"/>
      <c r="Q196" s="42"/>
      <c r="R196" s="39"/>
      <c r="S196" s="43"/>
    </row>
    <row r="197" spans="1:19" s="3" customFormat="1" x14ac:dyDescent="0.25">
      <c r="A197" s="11" t="s">
        <v>14</v>
      </c>
      <c r="B197" s="11"/>
      <c r="C197" s="15" t="str">
        <f t="shared" si="27"/>
        <v/>
      </c>
      <c r="D197" s="16"/>
      <c r="E197" s="34" t="str">
        <f t="shared" si="20"/>
        <v/>
      </c>
      <c r="F197" s="11"/>
      <c r="G197" s="15" t="str">
        <f t="shared" si="21"/>
        <v/>
      </c>
      <c r="H197" s="15" t="str">
        <f t="shared" si="22"/>
        <v/>
      </c>
      <c r="I197" s="15" t="str">
        <f t="shared" si="23"/>
        <v/>
      </c>
      <c r="J197" s="15" t="str">
        <f t="shared" si="24"/>
        <v/>
      </c>
      <c r="K197" s="70" t="str">
        <f t="shared" si="25"/>
        <v/>
      </c>
      <c r="L197" s="17" t="str">
        <f t="shared" si="28"/>
        <v/>
      </c>
      <c r="M197" s="64" t="str">
        <f t="shared" si="26"/>
        <v/>
      </c>
      <c r="N197" s="67" t="str">
        <f t="shared" si="29"/>
        <v/>
      </c>
      <c r="O197" s="18"/>
      <c r="P197" s="68"/>
      <c r="Q197" s="42"/>
      <c r="R197" s="39"/>
      <c r="S197" s="43"/>
    </row>
    <row r="198" spans="1:19" s="3" customFormat="1" x14ac:dyDescent="0.25">
      <c r="A198" s="11" t="s">
        <v>14</v>
      </c>
      <c r="B198" s="11"/>
      <c r="C198" s="15" t="str">
        <f t="shared" si="27"/>
        <v/>
      </c>
      <c r="D198" s="16"/>
      <c r="E198" s="34" t="str">
        <f t="shared" si="20"/>
        <v/>
      </c>
      <c r="F198" s="11"/>
      <c r="G198" s="15" t="str">
        <f t="shared" si="21"/>
        <v/>
      </c>
      <c r="H198" s="15" t="str">
        <f t="shared" si="22"/>
        <v/>
      </c>
      <c r="I198" s="15" t="str">
        <f t="shared" si="23"/>
        <v/>
      </c>
      <c r="J198" s="15" t="str">
        <f t="shared" si="24"/>
        <v/>
      </c>
      <c r="K198" s="70" t="str">
        <f t="shared" si="25"/>
        <v/>
      </c>
      <c r="L198" s="17" t="str">
        <f t="shared" si="28"/>
        <v/>
      </c>
      <c r="M198" s="64" t="str">
        <f t="shared" si="26"/>
        <v/>
      </c>
      <c r="N198" s="67" t="str">
        <f t="shared" si="29"/>
        <v/>
      </c>
      <c r="O198" s="18"/>
      <c r="P198" s="68"/>
      <c r="Q198" s="42"/>
      <c r="R198" s="39"/>
      <c r="S198" s="43"/>
    </row>
    <row r="199" spans="1:19" s="3" customFormat="1" x14ac:dyDescent="0.25">
      <c r="A199" s="11" t="s">
        <v>14</v>
      </c>
      <c r="B199" s="11"/>
      <c r="C199" s="15" t="str">
        <f t="shared" si="27"/>
        <v/>
      </c>
      <c r="D199" s="16"/>
      <c r="E199" s="34" t="str">
        <f t="shared" si="20"/>
        <v/>
      </c>
      <c r="F199" s="11"/>
      <c r="G199" s="15" t="str">
        <f t="shared" si="21"/>
        <v/>
      </c>
      <c r="H199" s="15" t="str">
        <f t="shared" si="22"/>
        <v/>
      </c>
      <c r="I199" s="15" t="str">
        <f t="shared" si="23"/>
        <v/>
      </c>
      <c r="J199" s="15" t="str">
        <f t="shared" si="24"/>
        <v/>
      </c>
      <c r="K199" s="70" t="str">
        <f t="shared" si="25"/>
        <v/>
      </c>
      <c r="L199" s="17" t="str">
        <f t="shared" si="28"/>
        <v/>
      </c>
      <c r="M199" s="64" t="str">
        <f t="shared" si="26"/>
        <v/>
      </c>
      <c r="N199" s="67" t="str">
        <f t="shared" si="29"/>
        <v/>
      </c>
      <c r="O199" s="18"/>
      <c r="P199" s="68"/>
      <c r="Q199" s="42"/>
      <c r="R199" s="39"/>
      <c r="S199" s="43"/>
    </row>
    <row r="200" spans="1:19" s="3" customFormat="1" x14ac:dyDescent="0.25">
      <c r="A200" s="11" t="s">
        <v>14</v>
      </c>
      <c r="B200" s="11"/>
      <c r="C200" s="15" t="str">
        <f t="shared" si="27"/>
        <v/>
      </c>
      <c r="D200" s="16"/>
      <c r="E200" s="34" t="str">
        <f t="shared" ref="E200:E263" si="30">IF(ISBLANK(D200),"",VLOOKUP(D200,NSLPandADEtableFY19,7,FALSE))</f>
        <v/>
      </c>
      <c r="F200" s="11"/>
      <c r="G200" s="15" t="str">
        <f t="shared" ref="G200:G263" si="31">IF(ISBLANK(D200),"",VLOOKUP(D200,NSLPandADEtableFY19,12,FALSE))</f>
        <v/>
      </c>
      <c r="H200" s="15" t="str">
        <f t="shared" ref="H200:H263" si="32">IF(ISBLANK(D200),"",VLOOKUP(D200,NSLPandADEtableFY19,16,FALSE))</f>
        <v/>
      </c>
      <c r="I200" s="15" t="str">
        <f t="shared" ref="I200:I263" si="33">IF(ISBLANK(D200),"",VLOOKUP(D200,NSLPandADEtableFY19,17,FALSE))</f>
        <v/>
      </c>
      <c r="J200" s="15" t="str">
        <f t="shared" ref="J200:J263" si="34">IF(ISBLANK(D200),"",VLOOKUP(D200,NSLPandADEtableFY19,18,FALSE))</f>
        <v/>
      </c>
      <c r="K200" s="70" t="str">
        <f t="shared" ref="K200:K263" si="35">IF(ISBLANK(D200),"",VLOOKUP(D200,NSLPandADEtableFY19,2,FALSE))</f>
        <v/>
      </c>
      <c r="L200" s="17" t="str">
        <f t="shared" si="28"/>
        <v/>
      </c>
      <c r="M200" s="64" t="str">
        <f t="shared" ref="M200:M263" si="36">IF(ISBLANK(D200),"",VLOOKUP(D200,NSLPandADEtableFY19,9,FALSE))</f>
        <v/>
      </c>
      <c r="N200" s="67" t="str">
        <f t="shared" si="29"/>
        <v/>
      </c>
      <c r="O200" s="18"/>
      <c r="P200" s="68"/>
      <c r="Q200" s="42"/>
      <c r="R200" s="39"/>
      <c r="S200" s="43"/>
    </row>
    <row r="201" spans="1:19" s="3" customFormat="1" x14ac:dyDescent="0.25">
      <c r="A201" s="11" t="s">
        <v>14</v>
      </c>
      <c r="B201" s="11"/>
      <c r="C201" s="15" t="str">
        <f t="shared" ref="C201:C264" si="37">IF(ISBLANK(D201),"","School")</f>
        <v/>
      </c>
      <c r="D201" s="16"/>
      <c r="E201" s="34" t="str">
        <f t="shared" si="30"/>
        <v/>
      </c>
      <c r="F201" s="11"/>
      <c r="G201" s="15" t="str">
        <f t="shared" si="31"/>
        <v/>
      </c>
      <c r="H201" s="15" t="str">
        <f t="shared" si="32"/>
        <v/>
      </c>
      <c r="I201" s="15" t="str">
        <f t="shared" si="33"/>
        <v/>
      </c>
      <c r="J201" s="15" t="str">
        <f t="shared" si="34"/>
        <v/>
      </c>
      <c r="K201" s="70" t="str">
        <f t="shared" si="35"/>
        <v/>
      </c>
      <c r="L201" s="17" t="str">
        <f t="shared" ref="L201:L264" si="38">IF(ISBLANK(D201),"","Free &amp; Reduced Lunch Data (NSLP) October 2018")</f>
        <v/>
      </c>
      <c r="M201" s="64" t="str">
        <f t="shared" si="36"/>
        <v/>
      </c>
      <c r="N201" s="67" t="str">
        <f t="shared" ref="N201:N264" si="39">IF(ISBLANK(D201),"","National School Lunch Program (NSLP): N/A")</f>
        <v/>
      </c>
      <c r="O201" s="18"/>
      <c r="P201" s="68"/>
      <c r="Q201" s="42"/>
      <c r="R201" s="39"/>
      <c r="S201" s="43"/>
    </row>
    <row r="202" spans="1:19" s="3" customFormat="1" x14ac:dyDescent="0.25">
      <c r="A202" s="11" t="s">
        <v>14</v>
      </c>
      <c r="B202" s="11"/>
      <c r="C202" s="15" t="str">
        <f t="shared" si="37"/>
        <v/>
      </c>
      <c r="D202" s="16"/>
      <c r="E202" s="34" t="str">
        <f t="shared" si="30"/>
        <v/>
      </c>
      <c r="F202" s="11"/>
      <c r="G202" s="15" t="str">
        <f t="shared" si="31"/>
        <v/>
      </c>
      <c r="H202" s="15" t="str">
        <f t="shared" si="32"/>
        <v/>
      </c>
      <c r="I202" s="15" t="str">
        <f t="shared" si="33"/>
        <v/>
      </c>
      <c r="J202" s="15" t="str">
        <f t="shared" si="34"/>
        <v/>
      </c>
      <c r="K202" s="70" t="str">
        <f t="shared" si="35"/>
        <v/>
      </c>
      <c r="L202" s="17" t="str">
        <f t="shared" si="38"/>
        <v/>
      </c>
      <c r="M202" s="64" t="str">
        <f t="shared" si="36"/>
        <v/>
      </c>
      <c r="N202" s="67" t="str">
        <f t="shared" si="39"/>
        <v/>
      </c>
      <c r="O202" s="18"/>
      <c r="P202" s="68"/>
      <c r="Q202" s="42"/>
      <c r="R202" s="39"/>
      <c r="S202" s="43"/>
    </row>
    <row r="203" spans="1:19" s="3" customFormat="1" x14ac:dyDescent="0.25">
      <c r="A203" s="11" t="s">
        <v>14</v>
      </c>
      <c r="B203" s="11"/>
      <c r="C203" s="15" t="str">
        <f t="shared" si="37"/>
        <v/>
      </c>
      <c r="D203" s="16"/>
      <c r="E203" s="34" t="str">
        <f t="shared" si="30"/>
        <v/>
      </c>
      <c r="F203" s="11"/>
      <c r="G203" s="15" t="str">
        <f t="shared" si="31"/>
        <v/>
      </c>
      <c r="H203" s="15" t="str">
        <f t="shared" si="32"/>
        <v/>
      </c>
      <c r="I203" s="15" t="str">
        <f t="shared" si="33"/>
        <v/>
      </c>
      <c r="J203" s="15" t="str">
        <f t="shared" si="34"/>
        <v/>
      </c>
      <c r="K203" s="70" t="str">
        <f t="shared" si="35"/>
        <v/>
      </c>
      <c r="L203" s="17" t="str">
        <f t="shared" si="38"/>
        <v/>
      </c>
      <c r="M203" s="64" t="str">
        <f t="shared" si="36"/>
        <v/>
      </c>
      <c r="N203" s="67" t="str">
        <f t="shared" si="39"/>
        <v/>
      </c>
      <c r="O203" s="18"/>
      <c r="P203" s="68"/>
      <c r="Q203" s="42"/>
      <c r="R203" s="39"/>
      <c r="S203" s="43"/>
    </row>
    <row r="204" spans="1:19" s="3" customFormat="1" x14ac:dyDescent="0.25">
      <c r="A204" s="11" t="s">
        <v>14</v>
      </c>
      <c r="B204" s="11"/>
      <c r="C204" s="15" t="str">
        <f t="shared" si="37"/>
        <v/>
      </c>
      <c r="D204" s="16"/>
      <c r="E204" s="34" t="str">
        <f t="shared" si="30"/>
        <v/>
      </c>
      <c r="F204" s="11"/>
      <c r="G204" s="15" t="str">
        <f t="shared" si="31"/>
        <v/>
      </c>
      <c r="H204" s="15" t="str">
        <f t="shared" si="32"/>
        <v/>
      </c>
      <c r="I204" s="15" t="str">
        <f t="shared" si="33"/>
        <v/>
      </c>
      <c r="J204" s="15" t="str">
        <f t="shared" si="34"/>
        <v/>
      </c>
      <c r="K204" s="70" t="str">
        <f t="shared" si="35"/>
        <v/>
      </c>
      <c r="L204" s="17" t="str">
        <f t="shared" si="38"/>
        <v/>
      </c>
      <c r="M204" s="64" t="str">
        <f t="shared" si="36"/>
        <v/>
      </c>
      <c r="N204" s="67" t="str">
        <f t="shared" si="39"/>
        <v/>
      </c>
      <c r="O204" s="18"/>
      <c r="P204" s="68"/>
      <c r="Q204" s="42"/>
      <c r="R204" s="39"/>
      <c r="S204" s="43"/>
    </row>
    <row r="205" spans="1:19" s="3" customFormat="1" x14ac:dyDescent="0.25">
      <c r="A205" s="11" t="s">
        <v>14</v>
      </c>
      <c r="B205" s="11"/>
      <c r="C205" s="15" t="str">
        <f t="shared" si="37"/>
        <v/>
      </c>
      <c r="D205" s="16"/>
      <c r="E205" s="34" t="str">
        <f t="shared" si="30"/>
        <v/>
      </c>
      <c r="F205" s="11"/>
      <c r="G205" s="15" t="str">
        <f t="shared" si="31"/>
        <v/>
      </c>
      <c r="H205" s="15" t="str">
        <f t="shared" si="32"/>
        <v/>
      </c>
      <c r="I205" s="15" t="str">
        <f t="shared" si="33"/>
        <v/>
      </c>
      <c r="J205" s="15" t="str">
        <f t="shared" si="34"/>
        <v/>
      </c>
      <c r="K205" s="70" t="str">
        <f t="shared" si="35"/>
        <v/>
      </c>
      <c r="L205" s="17" t="str">
        <f t="shared" si="38"/>
        <v/>
      </c>
      <c r="M205" s="64" t="str">
        <f t="shared" si="36"/>
        <v/>
      </c>
      <c r="N205" s="67" t="str">
        <f t="shared" si="39"/>
        <v/>
      </c>
      <c r="O205" s="18"/>
      <c r="P205" s="68"/>
      <c r="Q205" s="42"/>
      <c r="R205" s="39"/>
      <c r="S205" s="43"/>
    </row>
    <row r="206" spans="1:19" s="3" customFormat="1" x14ac:dyDescent="0.25">
      <c r="A206" s="11" t="s">
        <v>14</v>
      </c>
      <c r="B206" s="11"/>
      <c r="C206" s="15" t="str">
        <f t="shared" si="37"/>
        <v/>
      </c>
      <c r="D206" s="16"/>
      <c r="E206" s="34" t="str">
        <f t="shared" si="30"/>
        <v/>
      </c>
      <c r="F206" s="11"/>
      <c r="G206" s="15" t="str">
        <f t="shared" si="31"/>
        <v/>
      </c>
      <c r="H206" s="15" t="str">
        <f t="shared" si="32"/>
        <v/>
      </c>
      <c r="I206" s="15" t="str">
        <f t="shared" si="33"/>
        <v/>
      </c>
      <c r="J206" s="15" t="str">
        <f t="shared" si="34"/>
        <v/>
      </c>
      <c r="K206" s="70" t="str">
        <f t="shared" si="35"/>
        <v/>
      </c>
      <c r="L206" s="17" t="str">
        <f t="shared" si="38"/>
        <v/>
      </c>
      <c r="M206" s="64" t="str">
        <f t="shared" si="36"/>
        <v/>
      </c>
      <c r="N206" s="67" t="str">
        <f t="shared" si="39"/>
        <v/>
      </c>
      <c r="O206" s="18"/>
      <c r="P206" s="68"/>
      <c r="Q206" s="42"/>
      <c r="R206" s="39"/>
      <c r="S206" s="43"/>
    </row>
    <row r="207" spans="1:19" s="3" customFormat="1" x14ac:dyDescent="0.25">
      <c r="A207" s="11" t="s">
        <v>14</v>
      </c>
      <c r="B207" s="11"/>
      <c r="C207" s="15" t="str">
        <f t="shared" si="37"/>
        <v/>
      </c>
      <c r="D207" s="16"/>
      <c r="E207" s="34" t="str">
        <f t="shared" si="30"/>
        <v/>
      </c>
      <c r="F207" s="11"/>
      <c r="G207" s="15" t="str">
        <f t="shared" si="31"/>
        <v/>
      </c>
      <c r="H207" s="15" t="str">
        <f t="shared" si="32"/>
        <v/>
      </c>
      <c r="I207" s="15" t="str">
        <f t="shared" si="33"/>
        <v/>
      </c>
      <c r="J207" s="15" t="str">
        <f t="shared" si="34"/>
        <v/>
      </c>
      <c r="K207" s="70" t="str">
        <f t="shared" si="35"/>
        <v/>
      </c>
      <c r="L207" s="17" t="str">
        <f t="shared" si="38"/>
        <v/>
      </c>
      <c r="M207" s="64" t="str">
        <f t="shared" si="36"/>
        <v/>
      </c>
      <c r="N207" s="67" t="str">
        <f t="shared" si="39"/>
        <v/>
      </c>
      <c r="O207" s="18"/>
      <c r="P207" s="68"/>
      <c r="Q207" s="42"/>
      <c r="R207" s="39"/>
      <c r="S207" s="43"/>
    </row>
    <row r="208" spans="1:19" s="3" customFormat="1" x14ac:dyDescent="0.25">
      <c r="A208" s="11" t="s">
        <v>14</v>
      </c>
      <c r="B208" s="11"/>
      <c r="C208" s="15" t="str">
        <f t="shared" si="37"/>
        <v/>
      </c>
      <c r="D208" s="16"/>
      <c r="E208" s="34" t="str">
        <f t="shared" si="30"/>
        <v/>
      </c>
      <c r="F208" s="11"/>
      <c r="G208" s="15" t="str">
        <f t="shared" si="31"/>
        <v/>
      </c>
      <c r="H208" s="15" t="str">
        <f t="shared" si="32"/>
        <v/>
      </c>
      <c r="I208" s="15" t="str">
        <f t="shared" si="33"/>
        <v/>
      </c>
      <c r="J208" s="15" t="str">
        <f t="shared" si="34"/>
        <v/>
      </c>
      <c r="K208" s="70" t="str">
        <f t="shared" si="35"/>
        <v/>
      </c>
      <c r="L208" s="17" t="str">
        <f t="shared" si="38"/>
        <v/>
      </c>
      <c r="M208" s="64" t="str">
        <f t="shared" si="36"/>
        <v/>
      </c>
      <c r="N208" s="67" t="str">
        <f t="shared" si="39"/>
        <v/>
      </c>
      <c r="O208" s="18"/>
      <c r="P208" s="68"/>
      <c r="Q208" s="42"/>
      <c r="R208" s="39"/>
      <c r="S208" s="43"/>
    </row>
    <row r="209" spans="1:19" s="3" customFormat="1" x14ac:dyDescent="0.25">
      <c r="A209" s="11" t="s">
        <v>14</v>
      </c>
      <c r="B209" s="11"/>
      <c r="C209" s="15" t="str">
        <f t="shared" si="37"/>
        <v/>
      </c>
      <c r="D209" s="16"/>
      <c r="E209" s="34" t="str">
        <f t="shared" si="30"/>
        <v/>
      </c>
      <c r="F209" s="11"/>
      <c r="G209" s="15" t="str">
        <f t="shared" si="31"/>
        <v/>
      </c>
      <c r="H209" s="15" t="str">
        <f t="shared" si="32"/>
        <v/>
      </c>
      <c r="I209" s="15" t="str">
        <f t="shared" si="33"/>
        <v/>
      </c>
      <c r="J209" s="15" t="str">
        <f t="shared" si="34"/>
        <v/>
      </c>
      <c r="K209" s="70" t="str">
        <f t="shared" si="35"/>
        <v/>
      </c>
      <c r="L209" s="17" t="str">
        <f t="shared" si="38"/>
        <v/>
      </c>
      <c r="M209" s="64" t="str">
        <f t="shared" si="36"/>
        <v/>
      </c>
      <c r="N209" s="67" t="str">
        <f t="shared" si="39"/>
        <v/>
      </c>
      <c r="O209" s="18"/>
      <c r="P209" s="68"/>
      <c r="Q209" s="42"/>
      <c r="R209" s="39"/>
      <c r="S209" s="43"/>
    </row>
    <row r="210" spans="1:19" s="3" customFormat="1" x14ac:dyDescent="0.25">
      <c r="A210" s="11" t="s">
        <v>14</v>
      </c>
      <c r="B210" s="11"/>
      <c r="C210" s="15" t="str">
        <f t="shared" si="37"/>
        <v/>
      </c>
      <c r="D210" s="16"/>
      <c r="E210" s="34" t="str">
        <f t="shared" si="30"/>
        <v/>
      </c>
      <c r="F210" s="11"/>
      <c r="G210" s="15" t="str">
        <f t="shared" si="31"/>
        <v/>
      </c>
      <c r="H210" s="15" t="str">
        <f t="shared" si="32"/>
        <v/>
      </c>
      <c r="I210" s="15" t="str">
        <f t="shared" si="33"/>
        <v/>
      </c>
      <c r="J210" s="15" t="str">
        <f t="shared" si="34"/>
        <v/>
      </c>
      <c r="K210" s="70" t="str">
        <f t="shared" si="35"/>
        <v/>
      </c>
      <c r="L210" s="17" t="str">
        <f t="shared" si="38"/>
        <v/>
      </c>
      <c r="M210" s="64" t="str">
        <f t="shared" si="36"/>
        <v/>
      </c>
      <c r="N210" s="67" t="str">
        <f t="shared" si="39"/>
        <v/>
      </c>
      <c r="O210" s="18"/>
      <c r="P210" s="68"/>
      <c r="Q210" s="42"/>
      <c r="R210" s="39"/>
      <c r="S210" s="43"/>
    </row>
    <row r="211" spans="1:19" s="3" customFormat="1" x14ac:dyDescent="0.25">
      <c r="A211" s="11" t="s">
        <v>14</v>
      </c>
      <c r="B211" s="11"/>
      <c r="C211" s="15" t="str">
        <f t="shared" si="37"/>
        <v/>
      </c>
      <c r="D211" s="16"/>
      <c r="E211" s="34" t="str">
        <f t="shared" si="30"/>
        <v/>
      </c>
      <c r="F211" s="11"/>
      <c r="G211" s="15" t="str">
        <f t="shared" si="31"/>
        <v/>
      </c>
      <c r="H211" s="15" t="str">
        <f t="shared" si="32"/>
        <v/>
      </c>
      <c r="I211" s="15" t="str">
        <f t="shared" si="33"/>
        <v/>
      </c>
      <c r="J211" s="15" t="str">
        <f t="shared" si="34"/>
        <v/>
      </c>
      <c r="K211" s="70" t="str">
        <f t="shared" si="35"/>
        <v/>
      </c>
      <c r="L211" s="17" t="str">
        <f t="shared" si="38"/>
        <v/>
      </c>
      <c r="M211" s="64" t="str">
        <f t="shared" si="36"/>
        <v/>
      </c>
      <c r="N211" s="67" t="str">
        <f t="shared" si="39"/>
        <v/>
      </c>
      <c r="O211" s="18"/>
      <c r="P211" s="68"/>
      <c r="Q211" s="42"/>
      <c r="R211" s="39"/>
      <c r="S211" s="43"/>
    </row>
    <row r="212" spans="1:19" s="3" customFormat="1" x14ac:dyDescent="0.25">
      <c r="A212" s="11" t="s">
        <v>14</v>
      </c>
      <c r="B212" s="11"/>
      <c r="C212" s="15" t="str">
        <f t="shared" si="37"/>
        <v/>
      </c>
      <c r="D212" s="16"/>
      <c r="E212" s="34" t="str">
        <f t="shared" si="30"/>
        <v/>
      </c>
      <c r="F212" s="11"/>
      <c r="G212" s="15" t="str">
        <f t="shared" si="31"/>
        <v/>
      </c>
      <c r="H212" s="15" t="str">
        <f t="shared" si="32"/>
        <v/>
      </c>
      <c r="I212" s="15" t="str">
        <f t="shared" si="33"/>
        <v/>
      </c>
      <c r="J212" s="15" t="str">
        <f t="shared" si="34"/>
        <v/>
      </c>
      <c r="K212" s="70" t="str">
        <f t="shared" si="35"/>
        <v/>
      </c>
      <c r="L212" s="17" t="str">
        <f t="shared" si="38"/>
        <v/>
      </c>
      <c r="M212" s="64" t="str">
        <f t="shared" si="36"/>
        <v/>
      </c>
      <c r="N212" s="67" t="str">
        <f t="shared" si="39"/>
        <v/>
      </c>
      <c r="O212" s="18"/>
      <c r="P212" s="68"/>
      <c r="Q212" s="42"/>
      <c r="R212" s="39"/>
      <c r="S212" s="43"/>
    </row>
    <row r="213" spans="1:19" s="3" customFormat="1" x14ac:dyDescent="0.25">
      <c r="A213" s="11" t="s">
        <v>14</v>
      </c>
      <c r="B213" s="11"/>
      <c r="C213" s="15" t="str">
        <f t="shared" si="37"/>
        <v/>
      </c>
      <c r="D213" s="16"/>
      <c r="E213" s="34" t="str">
        <f t="shared" si="30"/>
        <v/>
      </c>
      <c r="F213" s="11"/>
      <c r="G213" s="15" t="str">
        <f t="shared" si="31"/>
        <v/>
      </c>
      <c r="H213" s="15" t="str">
        <f t="shared" si="32"/>
        <v/>
      </c>
      <c r="I213" s="15" t="str">
        <f t="shared" si="33"/>
        <v/>
      </c>
      <c r="J213" s="15" t="str">
        <f t="shared" si="34"/>
        <v/>
      </c>
      <c r="K213" s="70" t="str">
        <f t="shared" si="35"/>
        <v/>
      </c>
      <c r="L213" s="17" t="str">
        <f t="shared" si="38"/>
        <v/>
      </c>
      <c r="M213" s="64" t="str">
        <f t="shared" si="36"/>
        <v/>
      </c>
      <c r="N213" s="67" t="str">
        <f t="shared" si="39"/>
        <v/>
      </c>
      <c r="O213" s="18"/>
      <c r="P213" s="68"/>
      <c r="Q213" s="42"/>
      <c r="R213" s="39"/>
      <c r="S213" s="43"/>
    </row>
    <row r="214" spans="1:19" s="3" customFormat="1" x14ac:dyDescent="0.25">
      <c r="A214" s="11" t="s">
        <v>14</v>
      </c>
      <c r="B214" s="11"/>
      <c r="C214" s="15" t="str">
        <f t="shared" si="37"/>
        <v/>
      </c>
      <c r="D214" s="16"/>
      <c r="E214" s="34" t="str">
        <f t="shared" si="30"/>
        <v/>
      </c>
      <c r="F214" s="11"/>
      <c r="G214" s="15" t="str">
        <f t="shared" si="31"/>
        <v/>
      </c>
      <c r="H214" s="15" t="str">
        <f t="shared" si="32"/>
        <v/>
      </c>
      <c r="I214" s="15" t="str">
        <f t="shared" si="33"/>
        <v/>
      </c>
      <c r="J214" s="15" t="str">
        <f t="shared" si="34"/>
        <v/>
      </c>
      <c r="K214" s="70" t="str">
        <f t="shared" si="35"/>
        <v/>
      </c>
      <c r="L214" s="17" t="str">
        <f t="shared" si="38"/>
        <v/>
      </c>
      <c r="M214" s="64" t="str">
        <f t="shared" si="36"/>
        <v/>
      </c>
      <c r="N214" s="67" t="str">
        <f t="shared" si="39"/>
        <v/>
      </c>
      <c r="O214" s="18"/>
      <c r="P214" s="68"/>
      <c r="Q214" s="42"/>
      <c r="R214" s="39"/>
      <c r="S214" s="43"/>
    </row>
    <row r="215" spans="1:19" s="3" customFormat="1" x14ac:dyDescent="0.25">
      <c r="A215" s="11" t="s">
        <v>14</v>
      </c>
      <c r="B215" s="11"/>
      <c r="C215" s="15" t="str">
        <f t="shared" si="37"/>
        <v/>
      </c>
      <c r="D215" s="16"/>
      <c r="E215" s="34" t="str">
        <f t="shared" si="30"/>
        <v/>
      </c>
      <c r="F215" s="11"/>
      <c r="G215" s="15" t="str">
        <f t="shared" si="31"/>
        <v/>
      </c>
      <c r="H215" s="15" t="str">
        <f t="shared" si="32"/>
        <v/>
      </c>
      <c r="I215" s="15" t="str">
        <f t="shared" si="33"/>
        <v/>
      </c>
      <c r="J215" s="15" t="str">
        <f t="shared" si="34"/>
        <v/>
      </c>
      <c r="K215" s="70" t="str">
        <f t="shared" si="35"/>
        <v/>
      </c>
      <c r="L215" s="17" t="str">
        <f t="shared" si="38"/>
        <v/>
      </c>
      <c r="M215" s="64" t="str">
        <f t="shared" si="36"/>
        <v/>
      </c>
      <c r="N215" s="67" t="str">
        <f t="shared" si="39"/>
        <v/>
      </c>
      <c r="O215" s="18"/>
      <c r="P215" s="68"/>
      <c r="Q215" s="42"/>
      <c r="R215" s="39"/>
      <c r="S215" s="43"/>
    </row>
    <row r="216" spans="1:19" s="3" customFormat="1" x14ac:dyDescent="0.25">
      <c r="A216" s="11" t="s">
        <v>14</v>
      </c>
      <c r="B216" s="11"/>
      <c r="C216" s="15" t="str">
        <f t="shared" si="37"/>
        <v/>
      </c>
      <c r="D216" s="16"/>
      <c r="E216" s="34" t="str">
        <f t="shared" si="30"/>
        <v/>
      </c>
      <c r="F216" s="11"/>
      <c r="G216" s="15" t="str">
        <f t="shared" si="31"/>
        <v/>
      </c>
      <c r="H216" s="15" t="str">
        <f t="shared" si="32"/>
        <v/>
      </c>
      <c r="I216" s="15" t="str">
        <f t="shared" si="33"/>
        <v/>
      </c>
      <c r="J216" s="15" t="str">
        <f t="shared" si="34"/>
        <v/>
      </c>
      <c r="K216" s="70" t="str">
        <f t="shared" si="35"/>
        <v/>
      </c>
      <c r="L216" s="17" t="str">
        <f t="shared" si="38"/>
        <v/>
      </c>
      <c r="M216" s="64" t="str">
        <f t="shared" si="36"/>
        <v/>
      </c>
      <c r="N216" s="67" t="str">
        <f t="shared" si="39"/>
        <v/>
      </c>
      <c r="O216" s="18"/>
      <c r="P216" s="68"/>
      <c r="Q216" s="42"/>
      <c r="R216" s="39"/>
      <c r="S216" s="43"/>
    </row>
    <row r="217" spans="1:19" s="3" customFormat="1" x14ac:dyDescent="0.25">
      <c r="A217" s="11" t="s">
        <v>14</v>
      </c>
      <c r="B217" s="11"/>
      <c r="C217" s="15" t="str">
        <f t="shared" si="37"/>
        <v/>
      </c>
      <c r="D217" s="16"/>
      <c r="E217" s="34" t="str">
        <f t="shared" si="30"/>
        <v/>
      </c>
      <c r="F217" s="11"/>
      <c r="G217" s="15" t="str">
        <f t="shared" si="31"/>
        <v/>
      </c>
      <c r="H217" s="15" t="str">
        <f t="shared" si="32"/>
        <v/>
      </c>
      <c r="I217" s="15" t="str">
        <f t="shared" si="33"/>
        <v/>
      </c>
      <c r="J217" s="15" t="str">
        <f t="shared" si="34"/>
        <v/>
      </c>
      <c r="K217" s="70" t="str">
        <f t="shared" si="35"/>
        <v/>
      </c>
      <c r="L217" s="17" t="str">
        <f t="shared" si="38"/>
        <v/>
      </c>
      <c r="M217" s="64" t="str">
        <f t="shared" si="36"/>
        <v/>
      </c>
      <c r="N217" s="67" t="str">
        <f t="shared" si="39"/>
        <v/>
      </c>
      <c r="O217" s="18"/>
      <c r="P217" s="68"/>
      <c r="Q217" s="42"/>
      <c r="R217" s="39"/>
      <c r="S217" s="43"/>
    </row>
    <row r="218" spans="1:19" s="3" customFormat="1" x14ac:dyDescent="0.25">
      <c r="A218" s="11" t="s">
        <v>14</v>
      </c>
      <c r="B218" s="11"/>
      <c r="C218" s="15" t="str">
        <f t="shared" si="37"/>
        <v/>
      </c>
      <c r="D218" s="16"/>
      <c r="E218" s="34" t="str">
        <f t="shared" si="30"/>
        <v/>
      </c>
      <c r="F218" s="11"/>
      <c r="G218" s="15" t="str">
        <f t="shared" si="31"/>
        <v/>
      </c>
      <c r="H218" s="15" t="str">
        <f t="shared" si="32"/>
        <v/>
      </c>
      <c r="I218" s="15" t="str">
        <f t="shared" si="33"/>
        <v/>
      </c>
      <c r="J218" s="15" t="str">
        <f t="shared" si="34"/>
        <v/>
      </c>
      <c r="K218" s="70" t="str">
        <f t="shared" si="35"/>
        <v/>
      </c>
      <c r="L218" s="17" t="str">
        <f t="shared" si="38"/>
        <v/>
      </c>
      <c r="M218" s="64" t="str">
        <f t="shared" si="36"/>
        <v/>
      </c>
      <c r="N218" s="67" t="str">
        <f t="shared" si="39"/>
        <v/>
      </c>
      <c r="O218" s="18"/>
      <c r="P218" s="68"/>
      <c r="Q218" s="42"/>
      <c r="R218" s="39"/>
      <c r="S218" s="43"/>
    </row>
    <row r="219" spans="1:19" s="3" customFormat="1" x14ac:dyDescent="0.25">
      <c r="A219" s="11" t="s">
        <v>14</v>
      </c>
      <c r="B219" s="11"/>
      <c r="C219" s="15" t="str">
        <f t="shared" si="37"/>
        <v/>
      </c>
      <c r="D219" s="16"/>
      <c r="E219" s="34" t="str">
        <f t="shared" si="30"/>
        <v/>
      </c>
      <c r="F219" s="11"/>
      <c r="G219" s="15" t="str">
        <f t="shared" si="31"/>
        <v/>
      </c>
      <c r="H219" s="15" t="str">
        <f t="shared" si="32"/>
        <v/>
      </c>
      <c r="I219" s="15" t="str">
        <f t="shared" si="33"/>
        <v/>
      </c>
      <c r="J219" s="15" t="str">
        <f t="shared" si="34"/>
        <v/>
      </c>
      <c r="K219" s="70" t="str">
        <f t="shared" si="35"/>
        <v/>
      </c>
      <c r="L219" s="17" t="str">
        <f t="shared" si="38"/>
        <v/>
      </c>
      <c r="M219" s="64" t="str">
        <f t="shared" si="36"/>
        <v/>
      </c>
      <c r="N219" s="67" t="str">
        <f t="shared" si="39"/>
        <v/>
      </c>
      <c r="O219" s="18"/>
      <c r="P219" s="68"/>
      <c r="Q219" s="42"/>
      <c r="R219" s="39"/>
      <c r="S219" s="43"/>
    </row>
    <row r="220" spans="1:19" s="3" customFormat="1" x14ac:dyDescent="0.25">
      <c r="A220" s="11" t="s">
        <v>14</v>
      </c>
      <c r="B220" s="11"/>
      <c r="C220" s="15" t="str">
        <f t="shared" si="37"/>
        <v/>
      </c>
      <c r="D220" s="16"/>
      <c r="E220" s="34" t="str">
        <f t="shared" si="30"/>
        <v/>
      </c>
      <c r="F220" s="11"/>
      <c r="G220" s="15" t="str">
        <f t="shared" si="31"/>
        <v/>
      </c>
      <c r="H220" s="15" t="str">
        <f t="shared" si="32"/>
        <v/>
      </c>
      <c r="I220" s="15" t="str">
        <f t="shared" si="33"/>
        <v/>
      </c>
      <c r="J220" s="15" t="str">
        <f t="shared" si="34"/>
        <v/>
      </c>
      <c r="K220" s="70" t="str">
        <f t="shared" si="35"/>
        <v/>
      </c>
      <c r="L220" s="17" t="str">
        <f t="shared" si="38"/>
        <v/>
      </c>
      <c r="M220" s="64" t="str">
        <f t="shared" si="36"/>
        <v/>
      </c>
      <c r="N220" s="67" t="str">
        <f t="shared" si="39"/>
        <v/>
      </c>
      <c r="O220" s="18"/>
      <c r="P220" s="68"/>
      <c r="Q220" s="42"/>
      <c r="R220" s="39"/>
      <c r="S220" s="43"/>
    </row>
    <row r="221" spans="1:19" s="3" customFormat="1" x14ac:dyDescent="0.25">
      <c r="A221" s="11" t="s">
        <v>14</v>
      </c>
      <c r="B221" s="11"/>
      <c r="C221" s="15" t="str">
        <f t="shared" si="37"/>
        <v/>
      </c>
      <c r="D221" s="16"/>
      <c r="E221" s="34" t="str">
        <f t="shared" si="30"/>
        <v/>
      </c>
      <c r="F221" s="11"/>
      <c r="G221" s="15" t="str">
        <f t="shared" si="31"/>
        <v/>
      </c>
      <c r="H221" s="15" t="str">
        <f t="shared" si="32"/>
        <v/>
      </c>
      <c r="I221" s="15" t="str">
        <f t="shared" si="33"/>
        <v/>
      </c>
      <c r="J221" s="15" t="str">
        <f t="shared" si="34"/>
        <v/>
      </c>
      <c r="K221" s="70" t="str">
        <f t="shared" si="35"/>
        <v/>
      </c>
      <c r="L221" s="17" t="str">
        <f t="shared" si="38"/>
        <v/>
      </c>
      <c r="M221" s="64" t="str">
        <f t="shared" si="36"/>
        <v/>
      </c>
      <c r="N221" s="67" t="str">
        <f t="shared" si="39"/>
        <v/>
      </c>
      <c r="O221" s="18"/>
      <c r="P221" s="68"/>
      <c r="Q221" s="42"/>
      <c r="R221" s="39"/>
      <c r="S221" s="43"/>
    </row>
    <row r="222" spans="1:19" s="3" customFormat="1" x14ac:dyDescent="0.25">
      <c r="A222" s="11" t="s">
        <v>14</v>
      </c>
      <c r="B222" s="11"/>
      <c r="C222" s="15" t="str">
        <f t="shared" si="37"/>
        <v/>
      </c>
      <c r="D222" s="16"/>
      <c r="E222" s="34" t="str">
        <f t="shared" si="30"/>
        <v/>
      </c>
      <c r="F222" s="11"/>
      <c r="G222" s="15" t="str">
        <f t="shared" si="31"/>
        <v/>
      </c>
      <c r="H222" s="15" t="str">
        <f t="shared" si="32"/>
        <v/>
      </c>
      <c r="I222" s="15" t="str">
        <f t="shared" si="33"/>
        <v/>
      </c>
      <c r="J222" s="15" t="str">
        <f t="shared" si="34"/>
        <v/>
      </c>
      <c r="K222" s="70" t="str">
        <f t="shared" si="35"/>
        <v/>
      </c>
      <c r="L222" s="17" t="str">
        <f t="shared" si="38"/>
        <v/>
      </c>
      <c r="M222" s="64" t="str">
        <f t="shared" si="36"/>
        <v/>
      </c>
      <c r="N222" s="67" t="str">
        <f t="shared" si="39"/>
        <v/>
      </c>
      <c r="O222" s="18"/>
      <c r="P222" s="68"/>
      <c r="Q222" s="42"/>
      <c r="R222" s="39"/>
      <c r="S222" s="43"/>
    </row>
    <row r="223" spans="1:19" s="3" customFormat="1" x14ac:dyDescent="0.25">
      <c r="A223" s="11" t="s">
        <v>14</v>
      </c>
      <c r="B223" s="11"/>
      <c r="C223" s="15" t="str">
        <f t="shared" si="37"/>
        <v/>
      </c>
      <c r="D223" s="16"/>
      <c r="E223" s="34" t="str">
        <f t="shared" si="30"/>
        <v/>
      </c>
      <c r="F223" s="11"/>
      <c r="G223" s="15" t="str">
        <f t="shared" si="31"/>
        <v/>
      </c>
      <c r="H223" s="15" t="str">
        <f t="shared" si="32"/>
        <v/>
      </c>
      <c r="I223" s="15" t="str">
        <f t="shared" si="33"/>
        <v/>
      </c>
      <c r="J223" s="15" t="str">
        <f t="shared" si="34"/>
        <v/>
      </c>
      <c r="K223" s="70" t="str">
        <f t="shared" si="35"/>
        <v/>
      </c>
      <c r="L223" s="17" t="str">
        <f t="shared" si="38"/>
        <v/>
      </c>
      <c r="M223" s="64" t="str">
        <f t="shared" si="36"/>
        <v/>
      </c>
      <c r="N223" s="67" t="str">
        <f t="shared" si="39"/>
        <v/>
      </c>
      <c r="O223" s="18"/>
      <c r="P223" s="68"/>
      <c r="Q223" s="42"/>
      <c r="R223" s="39"/>
      <c r="S223" s="43"/>
    </row>
    <row r="224" spans="1:19" s="3" customFormat="1" x14ac:dyDescent="0.25">
      <c r="A224" s="11" t="s">
        <v>14</v>
      </c>
      <c r="B224" s="11"/>
      <c r="C224" s="15" t="str">
        <f t="shared" si="37"/>
        <v/>
      </c>
      <c r="D224" s="16"/>
      <c r="E224" s="34" t="str">
        <f t="shared" si="30"/>
        <v/>
      </c>
      <c r="F224" s="11"/>
      <c r="G224" s="15" t="str">
        <f t="shared" si="31"/>
        <v/>
      </c>
      <c r="H224" s="15" t="str">
        <f t="shared" si="32"/>
        <v/>
      </c>
      <c r="I224" s="15" t="str">
        <f t="shared" si="33"/>
        <v/>
      </c>
      <c r="J224" s="15" t="str">
        <f t="shared" si="34"/>
        <v/>
      </c>
      <c r="K224" s="70" t="str">
        <f t="shared" si="35"/>
        <v/>
      </c>
      <c r="L224" s="17" t="str">
        <f t="shared" si="38"/>
        <v/>
      </c>
      <c r="M224" s="64" t="str">
        <f t="shared" si="36"/>
        <v/>
      </c>
      <c r="N224" s="67" t="str">
        <f t="shared" si="39"/>
        <v/>
      </c>
      <c r="O224" s="18"/>
      <c r="P224" s="68"/>
      <c r="Q224" s="42"/>
      <c r="R224" s="39"/>
      <c r="S224" s="43"/>
    </row>
    <row r="225" spans="1:19" s="3" customFormat="1" x14ac:dyDescent="0.25">
      <c r="A225" s="11" t="s">
        <v>14</v>
      </c>
      <c r="B225" s="11"/>
      <c r="C225" s="15" t="str">
        <f t="shared" si="37"/>
        <v/>
      </c>
      <c r="D225" s="16"/>
      <c r="E225" s="34" t="str">
        <f t="shared" si="30"/>
        <v/>
      </c>
      <c r="F225" s="11"/>
      <c r="G225" s="15" t="str">
        <f t="shared" si="31"/>
        <v/>
      </c>
      <c r="H225" s="15" t="str">
        <f t="shared" si="32"/>
        <v/>
      </c>
      <c r="I225" s="15" t="str">
        <f t="shared" si="33"/>
        <v/>
      </c>
      <c r="J225" s="15" t="str">
        <f t="shared" si="34"/>
        <v/>
      </c>
      <c r="K225" s="70" t="str">
        <f t="shared" si="35"/>
        <v/>
      </c>
      <c r="L225" s="17" t="str">
        <f t="shared" si="38"/>
        <v/>
      </c>
      <c r="M225" s="64" t="str">
        <f t="shared" si="36"/>
        <v/>
      </c>
      <c r="N225" s="67" t="str">
        <f t="shared" si="39"/>
        <v/>
      </c>
      <c r="O225" s="18"/>
      <c r="P225" s="68"/>
      <c r="Q225" s="42"/>
      <c r="R225" s="39"/>
      <c r="S225" s="43"/>
    </row>
    <row r="226" spans="1:19" s="3" customFormat="1" x14ac:dyDescent="0.25">
      <c r="A226" s="11" t="s">
        <v>14</v>
      </c>
      <c r="B226" s="11"/>
      <c r="C226" s="15" t="str">
        <f t="shared" si="37"/>
        <v/>
      </c>
      <c r="D226" s="16"/>
      <c r="E226" s="34" t="str">
        <f t="shared" si="30"/>
        <v/>
      </c>
      <c r="F226" s="11"/>
      <c r="G226" s="15" t="str">
        <f t="shared" si="31"/>
        <v/>
      </c>
      <c r="H226" s="15" t="str">
        <f t="shared" si="32"/>
        <v/>
      </c>
      <c r="I226" s="15" t="str">
        <f t="shared" si="33"/>
        <v/>
      </c>
      <c r="J226" s="15" t="str">
        <f t="shared" si="34"/>
        <v/>
      </c>
      <c r="K226" s="70" t="str">
        <f t="shared" si="35"/>
        <v/>
      </c>
      <c r="L226" s="17" t="str">
        <f t="shared" si="38"/>
        <v/>
      </c>
      <c r="M226" s="64" t="str">
        <f t="shared" si="36"/>
        <v/>
      </c>
      <c r="N226" s="67" t="str">
        <f t="shared" si="39"/>
        <v/>
      </c>
      <c r="O226" s="18"/>
      <c r="P226" s="68"/>
      <c r="Q226" s="42"/>
      <c r="R226" s="39"/>
      <c r="S226" s="43"/>
    </row>
    <row r="227" spans="1:19" s="3" customFormat="1" x14ac:dyDescent="0.25">
      <c r="A227" s="11" t="s">
        <v>14</v>
      </c>
      <c r="B227" s="11"/>
      <c r="C227" s="15" t="str">
        <f t="shared" si="37"/>
        <v/>
      </c>
      <c r="D227" s="16"/>
      <c r="E227" s="34" t="str">
        <f t="shared" si="30"/>
        <v/>
      </c>
      <c r="F227" s="11"/>
      <c r="G227" s="15" t="str">
        <f t="shared" si="31"/>
        <v/>
      </c>
      <c r="H227" s="15" t="str">
        <f t="shared" si="32"/>
        <v/>
      </c>
      <c r="I227" s="15" t="str">
        <f t="shared" si="33"/>
        <v/>
      </c>
      <c r="J227" s="15" t="str">
        <f t="shared" si="34"/>
        <v/>
      </c>
      <c r="K227" s="70" t="str">
        <f t="shared" si="35"/>
        <v/>
      </c>
      <c r="L227" s="17" t="str">
        <f t="shared" si="38"/>
        <v/>
      </c>
      <c r="M227" s="64" t="str">
        <f t="shared" si="36"/>
        <v/>
      </c>
      <c r="N227" s="67" t="str">
        <f t="shared" si="39"/>
        <v/>
      </c>
      <c r="O227" s="18"/>
      <c r="P227" s="68"/>
      <c r="Q227" s="42"/>
      <c r="R227" s="39"/>
      <c r="S227" s="43"/>
    </row>
    <row r="228" spans="1:19" s="3" customFormat="1" x14ac:dyDescent="0.25">
      <c r="A228" s="11" t="s">
        <v>14</v>
      </c>
      <c r="B228" s="11"/>
      <c r="C228" s="15" t="str">
        <f t="shared" si="37"/>
        <v/>
      </c>
      <c r="D228" s="16"/>
      <c r="E228" s="34" t="str">
        <f t="shared" si="30"/>
        <v/>
      </c>
      <c r="F228" s="11"/>
      <c r="G228" s="15" t="str">
        <f t="shared" si="31"/>
        <v/>
      </c>
      <c r="H228" s="15" t="str">
        <f t="shared" si="32"/>
        <v/>
      </c>
      <c r="I228" s="15" t="str">
        <f t="shared" si="33"/>
        <v/>
      </c>
      <c r="J228" s="15" t="str">
        <f t="shared" si="34"/>
        <v/>
      </c>
      <c r="K228" s="70" t="str">
        <f t="shared" si="35"/>
        <v/>
      </c>
      <c r="L228" s="17" t="str">
        <f t="shared" si="38"/>
        <v/>
      </c>
      <c r="M228" s="64" t="str">
        <f t="shared" si="36"/>
        <v/>
      </c>
      <c r="N228" s="67" t="str">
        <f t="shared" si="39"/>
        <v/>
      </c>
      <c r="O228" s="18"/>
      <c r="P228" s="68"/>
      <c r="Q228" s="42"/>
      <c r="R228" s="39"/>
      <c r="S228" s="43"/>
    </row>
    <row r="229" spans="1:19" s="3" customFormat="1" x14ac:dyDescent="0.25">
      <c r="A229" s="11" t="s">
        <v>14</v>
      </c>
      <c r="B229" s="11"/>
      <c r="C229" s="15" t="str">
        <f t="shared" si="37"/>
        <v/>
      </c>
      <c r="D229" s="16"/>
      <c r="E229" s="34" t="str">
        <f t="shared" si="30"/>
        <v/>
      </c>
      <c r="F229" s="11"/>
      <c r="G229" s="15" t="str">
        <f t="shared" si="31"/>
        <v/>
      </c>
      <c r="H229" s="15" t="str">
        <f t="shared" si="32"/>
        <v/>
      </c>
      <c r="I229" s="15" t="str">
        <f t="shared" si="33"/>
        <v/>
      </c>
      <c r="J229" s="15" t="str">
        <f t="shared" si="34"/>
        <v/>
      </c>
      <c r="K229" s="70" t="str">
        <f t="shared" si="35"/>
        <v/>
      </c>
      <c r="L229" s="17" t="str">
        <f t="shared" si="38"/>
        <v/>
      </c>
      <c r="M229" s="64" t="str">
        <f t="shared" si="36"/>
        <v/>
      </c>
      <c r="N229" s="67" t="str">
        <f t="shared" si="39"/>
        <v/>
      </c>
      <c r="O229" s="18"/>
      <c r="P229" s="68"/>
      <c r="Q229" s="42"/>
      <c r="R229" s="39"/>
      <c r="S229" s="43"/>
    </row>
    <row r="230" spans="1:19" s="3" customFormat="1" x14ac:dyDescent="0.25">
      <c r="A230" s="11" t="s">
        <v>14</v>
      </c>
      <c r="B230" s="11"/>
      <c r="C230" s="15" t="str">
        <f t="shared" si="37"/>
        <v/>
      </c>
      <c r="D230" s="16"/>
      <c r="E230" s="34" t="str">
        <f t="shared" si="30"/>
        <v/>
      </c>
      <c r="F230" s="11"/>
      <c r="G230" s="15" t="str">
        <f t="shared" si="31"/>
        <v/>
      </c>
      <c r="H230" s="15" t="str">
        <f t="shared" si="32"/>
        <v/>
      </c>
      <c r="I230" s="15" t="str">
        <f t="shared" si="33"/>
        <v/>
      </c>
      <c r="J230" s="15" t="str">
        <f t="shared" si="34"/>
        <v/>
      </c>
      <c r="K230" s="70" t="str">
        <f t="shared" si="35"/>
        <v/>
      </c>
      <c r="L230" s="17" t="str">
        <f t="shared" si="38"/>
        <v/>
      </c>
      <c r="M230" s="64" t="str">
        <f t="shared" si="36"/>
        <v/>
      </c>
      <c r="N230" s="67" t="str">
        <f t="shared" si="39"/>
        <v/>
      </c>
      <c r="O230" s="18"/>
      <c r="P230" s="68"/>
      <c r="Q230" s="42"/>
      <c r="R230" s="39"/>
      <c r="S230" s="43"/>
    </row>
    <row r="231" spans="1:19" s="3" customFormat="1" x14ac:dyDescent="0.25">
      <c r="A231" s="11" t="s">
        <v>14</v>
      </c>
      <c r="B231" s="11"/>
      <c r="C231" s="15" t="str">
        <f t="shared" si="37"/>
        <v/>
      </c>
      <c r="D231" s="16"/>
      <c r="E231" s="34" t="str">
        <f t="shared" si="30"/>
        <v/>
      </c>
      <c r="F231" s="11"/>
      <c r="G231" s="15" t="str">
        <f t="shared" si="31"/>
        <v/>
      </c>
      <c r="H231" s="15" t="str">
        <f t="shared" si="32"/>
        <v/>
      </c>
      <c r="I231" s="15" t="str">
        <f t="shared" si="33"/>
        <v/>
      </c>
      <c r="J231" s="15" t="str">
        <f t="shared" si="34"/>
        <v/>
      </c>
      <c r="K231" s="70" t="str">
        <f t="shared" si="35"/>
        <v/>
      </c>
      <c r="L231" s="17" t="str">
        <f t="shared" si="38"/>
        <v/>
      </c>
      <c r="M231" s="64" t="str">
        <f t="shared" si="36"/>
        <v/>
      </c>
      <c r="N231" s="67" t="str">
        <f t="shared" si="39"/>
        <v/>
      </c>
      <c r="O231" s="18"/>
      <c r="P231" s="68"/>
      <c r="Q231" s="42"/>
      <c r="R231" s="39"/>
      <c r="S231" s="43"/>
    </row>
    <row r="232" spans="1:19" s="3" customFormat="1" x14ac:dyDescent="0.25">
      <c r="A232" s="11" t="s">
        <v>14</v>
      </c>
      <c r="B232" s="11"/>
      <c r="C232" s="15" t="str">
        <f t="shared" si="37"/>
        <v/>
      </c>
      <c r="D232" s="16"/>
      <c r="E232" s="34" t="str">
        <f t="shared" si="30"/>
        <v/>
      </c>
      <c r="F232" s="11"/>
      <c r="G232" s="15" t="str">
        <f t="shared" si="31"/>
        <v/>
      </c>
      <c r="H232" s="15" t="str">
        <f t="shared" si="32"/>
        <v/>
      </c>
      <c r="I232" s="15" t="str">
        <f t="shared" si="33"/>
        <v/>
      </c>
      <c r="J232" s="15" t="str">
        <f t="shared" si="34"/>
        <v/>
      </c>
      <c r="K232" s="70" t="str">
        <f t="shared" si="35"/>
        <v/>
      </c>
      <c r="L232" s="17" t="str">
        <f t="shared" si="38"/>
        <v/>
      </c>
      <c r="M232" s="64" t="str">
        <f t="shared" si="36"/>
        <v/>
      </c>
      <c r="N232" s="67" t="str">
        <f t="shared" si="39"/>
        <v/>
      </c>
      <c r="O232" s="18"/>
      <c r="P232" s="68"/>
      <c r="Q232" s="42"/>
      <c r="R232" s="39"/>
      <c r="S232" s="43"/>
    </row>
    <row r="233" spans="1:19" s="3" customFormat="1" x14ac:dyDescent="0.25">
      <c r="A233" s="11" t="s">
        <v>14</v>
      </c>
      <c r="B233" s="11"/>
      <c r="C233" s="15" t="str">
        <f t="shared" si="37"/>
        <v/>
      </c>
      <c r="D233" s="16"/>
      <c r="E233" s="34" t="str">
        <f t="shared" si="30"/>
        <v/>
      </c>
      <c r="F233" s="11"/>
      <c r="G233" s="15" t="str">
        <f t="shared" si="31"/>
        <v/>
      </c>
      <c r="H233" s="15" t="str">
        <f t="shared" si="32"/>
        <v/>
      </c>
      <c r="I233" s="15" t="str">
        <f t="shared" si="33"/>
        <v/>
      </c>
      <c r="J233" s="15" t="str">
        <f t="shared" si="34"/>
        <v/>
      </c>
      <c r="K233" s="70" t="str">
        <f t="shared" si="35"/>
        <v/>
      </c>
      <c r="L233" s="17" t="str">
        <f t="shared" si="38"/>
        <v/>
      </c>
      <c r="M233" s="64" t="str">
        <f t="shared" si="36"/>
        <v/>
      </c>
      <c r="N233" s="67" t="str">
        <f t="shared" si="39"/>
        <v/>
      </c>
      <c r="O233" s="18"/>
      <c r="P233" s="68"/>
      <c r="Q233" s="42"/>
      <c r="R233" s="39"/>
      <c r="S233" s="43"/>
    </row>
    <row r="234" spans="1:19" s="3" customFormat="1" x14ac:dyDescent="0.25">
      <c r="A234" s="11" t="s">
        <v>14</v>
      </c>
      <c r="B234" s="11"/>
      <c r="C234" s="15" t="str">
        <f t="shared" si="37"/>
        <v/>
      </c>
      <c r="D234" s="16"/>
      <c r="E234" s="34" t="str">
        <f t="shared" si="30"/>
        <v/>
      </c>
      <c r="F234" s="11"/>
      <c r="G234" s="15" t="str">
        <f t="shared" si="31"/>
        <v/>
      </c>
      <c r="H234" s="15" t="str">
        <f t="shared" si="32"/>
        <v/>
      </c>
      <c r="I234" s="15" t="str">
        <f t="shared" si="33"/>
        <v/>
      </c>
      <c r="J234" s="15" t="str">
        <f t="shared" si="34"/>
        <v/>
      </c>
      <c r="K234" s="70" t="str">
        <f t="shared" si="35"/>
        <v/>
      </c>
      <c r="L234" s="17" t="str">
        <f t="shared" si="38"/>
        <v/>
      </c>
      <c r="M234" s="64" t="str">
        <f t="shared" si="36"/>
        <v/>
      </c>
      <c r="N234" s="67" t="str">
        <f t="shared" si="39"/>
        <v/>
      </c>
      <c r="O234" s="18"/>
      <c r="P234" s="68"/>
      <c r="Q234" s="42"/>
      <c r="R234" s="39"/>
      <c r="S234" s="43"/>
    </row>
    <row r="235" spans="1:19" s="3" customFormat="1" x14ac:dyDescent="0.25">
      <c r="A235" s="11" t="s">
        <v>14</v>
      </c>
      <c r="B235" s="11"/>
      <c r="C235" s="15" t="str">
        <f t="shared" si="37"/>
        <v/>
      </c>
      <c r="D235" s="16"/>
      <c r="E235" s="34" t="str">
        <f t="shared" si="30"/>
        <v/>
      </c>
      <c r="F235" s="11"/>
      <c r="G235" s="15" t="str">
        <f t="shared" si="31"/>
        <v/>
      </c>
      <c r="H235" s="15" t="str">
        <f t="shared" si="32"/>
        <v/>
      </c>
      <c r="I235" s="15" t="str">
        <f t="shared" si="33"/>
        <v/>
      </c>
      <c r="J235" s="15" t="str">
        <f t="shared" si="34"/>
        <v/>
      </c>
      <c r="K235" s="70" t="str">
        <f t="shared" si="35"/>
        <v/>
      </c>
      <c r="L235" s="17" t="str">
        <f t="shared" si="38"/>
        <v/>
      </c>
      <c r="M235" s="64" t="str">
        <f t="shared" si="36"/>
        <v/>
      </c>
      <c r="N235" s="67" t="str">
        <f t="shared" si="39"/>
        <v/>
      </c>
      <c r="O235" s="18"/>
      <c r="P235" s="68"/>
      <c r="Q235" s="42"/>
      <c r="R235" s="39"/>
      <c r="S235" s="43"/>
    </row>
    <row r="236" spans="1:19" s="3" customFormat="1" x14ac:dyDescent="0.25">
      <c r="A236" s="11" t="s">
        <v>14</v>
      </c>
      <c r="B236" s="11"/>
      <c r="C236" s="15" t="str">
        <f t="shared" si="37"/>
        <v/>
      </c>
      <c r="D236" s="16"/>
      <c r="E236" s="34" t="str">
        <f t="shared" si="30"/>
        <v/>
      </c>
      <c r="F236" s="11"/>
      <c r="G236" s="15" t="str">
        <f t="shared" si="31"/>
        <v/>
      </c>
      <c r="H236" s="15" t="str">
        <f t="shared" si="32"/>
        <v/>
      </c>
      <c r="I236" s="15" t="str">
        <f t="shared" si="33"/>
        <v/>
      </c>
      <c r="J236" s="15" t="str">
        <f t="shared" si="34"/>
        <v/>
      </c>
      <c r="K236" s="70" t="str">
        <f t="shared" si="35"/>
        <v/>
      </c>
      <c r="L236" s="17" t="str">
        <f t="shared" si="38"/>
        <v/>
      </c>
      <c r="M236" s="64" t="str">
        <f t="shared" si="36"/>
        <v/>
      </c>
      <c r="N236" s="67" t="str">
        <f t="shared" si="39"/>
        <v/>
      </c>
      <c r="O236" s="18"/>
      <c r="P236" s="68"/>
      <c r="Q236" s="42"/>
      <c r="R236" s="39"/>
      <c r="S236" s="43"/>
    </row>
    <row r="237" spans="1:19" s="3" customFormat="1" x14ac:dyDescent="0.25">
      <c r="A237" s="11" t="s">
        <v>14</v>
      </c>
      <c r="B237" s="11"/>
      <c r="C237" s="15" t="str">
        <f t="shared" si="37"/>
        <v/>
      </c>
      <c r="D237" s="16"/>
      <c r="E237" s="34" t="str">
        <f t="shared" si="30"/>
        <v/>
      </c>
      <c r="F237" s="11"/>
      <c r="G237" s="15" t="str">
        <f t="shared" si="31"/>
        <v/>
      </c>
      <c r="H237" s="15" t="str">
        <f t="shared" si="32"/>
        <v/>
      </c>
      <c r="I237" s="15" t="str">
        <f t="shared" si="33"/>
        <v/>
      </c>
      <c r="J237" s="15" t="str">
        <f t="shared" si="34"/>
        <v/>
      </c>
      <c r="K237" s="70" t="str">
        <f t="shared" si="35"/>
        <v/>
      </c>
      <c r="L237" s="17" t="str">
        <f t="shared" si="38"/>
        <v/>
      </c>
      <c r="M237" s="64" t="str">
        <f t="shared" si="36"/>
        <v/>
      </c>
      <c r="N237" s="67" t="str">
        <f t="shared" si="39"/>
        <v/>
      </c>
      <c r="O237" s="18"/>
      <c r="P237" s="68"/>
      <c r="Q237" s="42"/>
      <c r="R237" s="39"/>
      <c r="S237" s="43"/>
    </row>
    <row r="238" spans="1:19" s="3" customFormat="1" x14ac:dyDescent="0.25">
      <c r="A238" s="11" t="s">
        <v>14</v>
      </c>
      <c r="B238" s="11"/>
      <c r="C238" s="15" t="str">
        <f t="shared" si="37"/>
        <v/>
      </c>
      <c r="D238" s="16"/>
      <c r="E238" s="34" t="str">
        <f t="shared" si="30"/>
        <v/>
      </c>
      <c r="F238" s="11"/>
      <c r="G238" s="15" t="str">
        <f t="shared" si="31"/>
        <v/>
      </c>
      <c r="H238" s="15" t="str">
        <f t="shared" si="32"/>
        <v/>
      </c>
      <c r="I238" s="15" t="str">
        <f t="shared" si="33"/>
        <v/>
      </c>
      <c r="J238" s="15" t="str">
        <f t="shared" si="34"/>
        <v/>
      </c>
      <c r="K238" s="70" t="str">
        <f t="shared" si="35"/>
        <v/>
      </c>
      <c r="L238" s="17" t="str">
        <f t="shared" si="38"/>
        <v/>
      </c>
      <c r="M238" s="64" t="str">
        <f t="shared" si="36"/>
        <v/>
      </c>
      <c r="N238" s="67" t="str">
        <f t="shared" si="39"/>
        <v/>
      </c>
      <c r="O238" s="18"/>
      <c r="P238" s="68"/>
      <c r="Q238" s="42"/>
      <c r="R238" s="39"/>
      <c r="S238" s="43"/>
    </row>
    <row r="239" spans="1:19" s="3" customFormat="1" x14ac:dyDescent="0.25">
      <c r="A239" s="11" t="s">
        <v>14</v>
      </c>
      <c r="B239" s="11"/>
      <c r="C239" s="15" t="str">
        <f t="shared" si="37"/>
        <v/>
      </c>
      <c r="D239" s="16"/>
      <c r="E239" s="34" t="str">
        <f t="shared" si="30"/>
        <v/>
      </c>
      <c r="F239" s="11"/>
      <c r="G239" s="15" t="str">
        <f t="shared" si="31"/>
        <v/>
      </c>
      <c r="H239" s="15" t="str">
        <f t="shared" si="32"/>
        <v/>
      </c>
      <c r="I239" s="15" t="str">
        <f t="shared" si="33"/>
        <v/>
      </c>
      <c r="J239" s="15" t="str">
        <f t="shared" si="34"/>
        <v/>
      </c>
      <c r="K239" s="70" t="str">
        <f t="shared" si="35"/>
        <v/>
      </c>
      <c r="L239" s="17" t="str">
        <f t="shared" si="38"/>
        <v/>
      </c>
      <c r="M239" s="64" t="str">
        <f t="shared" si="36"/>
        <v/>
      </c>
      <c r="N239" s="67" t="str">
        <f t="shared" si="39"/>
        <v/>
      </c>
      <c r="O239" s="18"/>
      <c r="P239" s="68"/>
      <c r="Q239" s="42"/>
      <c r="R239" s="39"/>
      <c r="S239" s="43"/>
    </row>
    <row r="240" spans="1:19" s="3" customFormat="1" x14ac:dyDescent="0.25">
      <c r="A240" s="11" t="s">
        <v>14</v>
      </c>
      <c r="B240" s="11"/>
      <c r="C240" s="15" t="str">
        <f t="shared" si="37"/>
        <v/>
      </c>
      <c r="D240" s="16"/>
      <c r="E240" s="34" t="str">
        <f t="shared" si="30"/>
        <v/>
      </c>
      <c r="F240" s="11"/>
      <c r="G240" s="15" t="str">
        <f t="shared" si="31"/>
        <v/>
      </c>
      <c r="H240" s="15" t="str">
        <f t="shared" si="32"/>
        <v/>
      </c>
      <c r="I240" s="15" t="str">
        <f t="shared" si="33"/>
        <v/>
      </c>
      <c r="J240" s="15" t="str">
        <f t="shared" si="34"/>
        <v/>
      </c>
      <c r="K240" s="70" t="str">
        <f t="shared" si="35"/>
        <v/>
      </c>
      <c r="L240" s="17" t="str">
        <f t="shared" si="38"/>
        <v/>
      </c>
      <c r="M240" s="64" t="str">
        <f t="shared" si="36"/>
        <v/>
      </c>
      <c r="N240" s="67" t="str">
        <f t="shared" si="39"/>
        <v/>
      </c>
      <c r="O240" s="18"/>
      <c r="P240" s="68"/>
      <c r="Q240" s="42"/>
      <c r="R240" s="39"/>
      <c r="S240" s="43"/>
    </row>
    <row r="241" spans="1:19" s="3" customFormat="1" x14ac:dyDescent="0.25">
      <c r="A241" s="11" t="s">
        <v>14</v>
      </c>
      <c r="B241" s="11"/>
      <c r="C241" s="15" t="str">
        <f t="shared" si="37"/>
        <v/>
      </c>
      <c r="D241" s="16"/>
      <c r="E241" s="34" t="str">
        <f t="shared" si="30"/>
        <v/>
      </c>
      <c r="F241" s="11"/>
      <c r="G241" s="15" t="str">
        <f t="shared" si="31"/>
        <v/>
      </c>
      <c r="H241" s="15" t="str">
        <f t="shared" si="32"/>
        <v/>
      </c>
      <c r="I241" s="15" t="str">
        <f t="shared" si="33"/>
        <v/>
      </c>
      <c r="J241" s="15" t="str">
        <f t="shared" si="34"/>
        <v/>
      </c>
      <c r="K241" s="70" t="str">
        <f t="shared" si="35"/>
        <v/>
      </c>
      <c r="L241" s="17" t="str">
        <f t="shared" si="38"/>
        <v/>
      </c>
      <c r="M241" s="64" t="str">
        <f t="shared" si="36"/>
        <v/>
      </c>
      <c r="N241" s="67" t="str">
        <f t="shared" si="39"/>
        <v/>
      </c>
      <c r="O241" s="18"/>
      <c r="P241" s="68"/>
      <c r="Q241" s="42"/>
      <c r="R241" s="39"/>
      <c r="S241" s="43"/>
    </row>
    <row r="242" spans="1:19" s="3" customFormat="1" x14ac:dyDescent="0.25">
      <c r="A242" s="11" t="s">
        <v>14</v>
      </c>
      <c r="B242" s="11"/>
      <c r="C242" s="15" t="str">
        <f t="shared" si="37"/>
        <v/>
      </c>
      <c r="D242" s="16"/>
      <c r="E242" s="34" t="str">
        <f t="shared" si="30"/>
        <v/>
      </c>
      <c r="F242" s="11"/>
      <c r="G242" s="15" t="str">
        <f t="shared" si="31"/>
        <v/>
      </c>
      <c r="H242" s="15" t="str">
        <f t="shared" si="32"/>
        <v/>
      </c>
      <c r="I242" s="15" t="str">
        <f t="shared" si="33"/>
        <v/>
      </c>
      <c r="J242" s="15" t="str">
        <f t="shared" si="34"/>
        <v/>
      </c>
      <c r="K242" s="70" t="str">
        <f t="shared" si="35"/>
        <v/>
      </c>
      <c r="L242" s="17" t="str">
        <f t="shared" si="38"/>
        <v/>
      </c>
      <c r="M242" s="64" t="str">
        <f t="shared" si="36"/>
        <v/>
      </c>
      <c r="N242" s="67" t="str">
        <f t="shared" si="39"/>
        <v/>
      </c>
      <c r="O242" s="18"/>
      <c r="P242" s="68"/>
      <c r="Q242" s="42"/>
      <c r="R242" s="39"/>
      <c r="S242" s="43"/>
    </row>
    <row r="243" spans="1:19" s="3" customFormat="1" x14ac:dyDescent="0.25">
      <c r="A243" s="11" t="s">
        <v>14</v>
      </c>
      <c r="B243" s="11"/>
      <c r="C243" s="15" t="str">
        <f t="shared" si="37"/>
        <v/>
      </c>
      <c r="D243" s="16"/>
      <c r="E243" s="34" t="str">
        <f t="shared" si="30"/>
        <v/>
      </c>
      <c r="F243" s="11"/>
      <c r="G243" s="15" t="str">
        <f t="shared" si="31"/>
        <v/>
      </c>
      <c r="H243" s="15" t="str">
        <f t="shared" si="32"/>
        <v/>
      </c>
      <c r="I243" s="15" t="str">
        <f t="shared" si="33"/>
        <v/>
      </c>
      <c r="J243" s="15" t="str">
        <f t="shared" si="34"/>
        <v/>
      </c>
      <c r="K243" s="70" t="str">
        <f t="shared" si="35"/>
        <v/>
      </c>
      <c r="L243" s="17" t="str">
        <f t="shared" si="38"/>
        <v/>
      </c>
      <c r="M243" s="64" t="str">
        <f t="shared" si="36"/>
        <v/>
      </c>
      <c r="N243" s="67" t="str">
        <f t="shared" si="39"/>
        <v/>
      </c>
      <c r="O243" s="18"/>
      <c r="P243" s="68"/>
      <c r="Q243" s="42"/>
      <c r="R243" s="39"/>
      <c r="S243" s="43"/>
    </row>
    <row r="244" spans="1:19" s="3" customFormat="1" x14ac:dyDescent="0.25">
      <c r="A244" s="11" t="s">
        <v>14</v>
      </c>
      <c r="B244" s="11"/>
      <c r="C244" s="15" t="str">
        <f t="shared" si="37"/>
        <v/>
      </c>
      <c r="D244" s="16"/>
      <c r="E244" s="34" t="str">
        <f t="shared" si="30"/>
        <v/>
      </c>
      <c r="F244" s="11"/>
      <c r="G244" s="15" t="str">
        <f t="shared" si="31"/>
        <v/>
      </c>
      <c r="H244" s="15" t="str">
        <f t="shared" si="32"/>
        <v/>
      </c>
      <c r="I244" s="15" t="str">
        <f t="shared" si="33"/>
        <v/>
      </c>
      <c r="J244" s="15" t="str">
        <f t="shared" si="34"/>
        <v/>
      </c>
      <c r="K244" s="70" t="str">
        <f t="shared" si="35"/>
        <v/>
      </c>
      <c r="L244" s="17" t="str">
        <f t="shared" si="38"/>
        <v/>
      </c>
      <c r="M244" s="64" t="str">
        <f t="shared" si="36"/>
        <v/>
      </c>
      <c r="N244" s="67" t="str">
        <f t="shared" si="39"/>
        <v/>
      </c>
      <c r="O244" s="18"/>
      <c r="P244" s="68"/>
      <c r="Q244" s="42"/>
      <c r="R244" s="39"/>
      <c r="S244" s="43"/>
    </row>
    <row r="245" spans="1:19" s="3" customFormat="1" x14ac:dyDescent="0.25">
      <c r="A245" s="11" t="s">
        <v>14</v>
      </c>
      <c r="B245" s="11"/>
      <c r="C245" s="15" t="str">
        <f t="shared" si="37"/>
        <v/>
      </c>
      <c r="D245" s="16"/>
      <c r="E245" s="34" t="str">
        <f t="shared" si="30"/>
        <v/>
      </c>
      <c r="F245" s="11"/>
      <c r="G245" s="15" t="str">
        <f t="shared" si="31"/>
        <v/>
      </c>
      <c r="H245" s="15" t="str">
        <f t="shared" si="32"/>
        <v/>
      </c>
      <c r="I245" s="15" t="str">
        <f t="shared" si="33"/>
        <v/>
      </c>
      <c r="J245" s="15" t="str">
        <f t="shared" si="34"/>
        <v/>
      </c>
      <c r="K245" s="70" t="str">
        <f t="shared" si="35"/>
        <v/>
      </c>
      <c r="L245" s="17" t="str">
        <f t="shared" si="38"/>
        <v/>
      </c>
      <c r="M245" s="64" t="str">
        <f t="shared" si="36"/>
        <v/>
      </c>
      <c r="N245" s="67" t="str">
        <f t="shared" si="39"/>
        <v/>
      </c>
      <c r="O245" s="18"/>
      <c r="P245" s="68"/>
      <c r="Q245" s="42"/>
      <c r="R245" s="39"/>
      <c r="S245" s="43"/>
    </row>
    <row r="246" spans="1:19" s="3" customFormat="1" x14ac:dyDescent="0.25">
      <c r="A246" s="11" t="s">
        <v>14</v>
      </c>
      <c r="B246" s="11"/>
      <c r="C246" s="15" t="str">
        <f t="shared" si="37"/>
        <v/>
      </c>
      <c r="D246" s="16"/>
      <c r="E246" s="34" t="str">
        <f t="shared" si="30"/>
        <v/>
      </c>
      <c r="F246" s="11"/>
      <c r="G246" s="15" t="str">
        <f t="shared" si="31"/>
        <v/>
      </c>
      <c r="H246" s="15" t="str">
        <f t="shared" si="32"/>
        <v/>
      </c>
      <c r="I246" s="15" t="str">
        <f t="shared" si="33"/>
        <v/>
      </c>
      <c r="J246" s="15" t="str">
        <f t="shared" si="34"/>
        <v/>
      </c>
      <c r="K246" s="70" t="str">
        <f t="shared" si="35"/>
        <v/>
      </c>
      <c r="L246" s="17" t="str">
        <f t="shared" si="38"/>
        <v/>
      </c>
      <c r="M246" s="64" t="str">
        <f t="shared" si="36"/>
        <v/>
      </c>
      <c r="N246" s="67" t="str">
        <f t="shared" si="39"/>
        <v/>
      </c>
      <c r="O246" s="18"/>
      <c r="P246" s="68"/>
      <c r="Q246" s="42"/>
      <c r="R246" s="39"/>
      <c r="S246" s="43"/>
    </row>
    <row r="247" spans="1:19" s="3" customFormat="1" x14ac:dyDescent="0.25">
      <c r="A247" s="11" t="s">
        <v>14</v>
      </c>
      <c r="B247" s="11"/>
      <c r="C247" s="15" t="str">
        <f t="shared" si="37"/>
        <v/>
      </c>
      <c r="D247" s="16"/>
      <c r="E247" s="34" t="str">
        <f t="shared" si="30"/>
        <v/>
      </c>
      <c r="F247" s="11"/>
      <c r="G247" s="15" t="str">
        <f t="shared" si="31"/>
        <v/>
      </c>
      <c r="H247" s="15" t="str">
        <f t="shared" si="32"/>
        <v/>
      </c>
      <c r="I247" s="15" t="str">
        <f t="shared" si="33"/>
        <v/>
      </c>
      <c r="J247" s="15" t="str">
        <f t="shared" si="34"/>
        <v/>
      </c>
      <c r="K247" s="70" t="str">
        <f t="shared" si="35"/>
        <v/>
      </c>
      <c r="L247" s="17" t="str">
        <f t="shared" si="38"/>
        <v/>
      </c>
      <c r="M247" s="64" t="str">
        <f t="shared" si="36"/>
        <v/>
      </c>
      <c r="N247" s="67" t="str">
        <f t="shared" si="39"/>
        <v/>
      </c>
      <c r="O247" s="18"/>
      <c r="P247" s="68"/>
      <c r="Q247" s="42"/>
      <c r="R247" s="39"/>
      <c r="S247" s="43"/>
    </row>
    <row r="248" spans="1:19" s="3" customFormat="1" x14ac:dyDescent="0.25">
      <c r="A248" s="11" t="s">
        <v>14</v>
      </c>
      <c r="B248" s="11"/>
      <c r="C248" s="15" t="str">
        <f t="shared" si="37"/>
        <v/>
      </c>
      <c r="D248" s="16"/>
      <c r="E248" s="34" t="str">
        <f t="shared" si="30"/>
        <v/>
      </c>
      <c r="F248" s="11"/>
      <c r="G248" s="15" t="str">
        <f t="shared" si="31"/>
        <v/>
      </c>
      <c r="H248" s="15" t="str">
        <f t="shared" si="32"/>
        <v/>
      </c>
      <c r="I248" s="15" t="str">
        <f t="shared" si="33"/>
        <v/>
      </c>
      <c r="J248" s="15" t="str">
        <f t="shared" si="34"/>
        <v/>
      </c>
      <c r="K248" s="70" t="str">
        <f t="shared" si="35"/>
        <v/>
      </c>
      <c r="L248" s="17" t="str">
        <f t="shared" si="38"/>
        <v/>
      </c>
      <c r="M248" s="64" t="str">
        <f t="shared" si="36"/>
        <v/>
      </c>
      <c r="N248" s="67" t="str">
        <f t="shared" si="39"/>
        <v/>
      </c>
      <c r="O248" s="18"/>
      <c r="P248" s="68"/>
      <c r="Q248" s="42"/>
      <c r="R248" s="39"/>
      <c r="S248" s="43"/>
    </row>
    <row r="249" spans="1:19" s="3" customFormat="1" x14ac:dyDescent="0.25">
      <c r="A249" s="11" t="s">
        <v>14</v>
      </c>
      <c r="B249" s="11"/>
      <c r="C249" s="15" t="str">
        <f t="shared" si="37"/>
        <v/>
      </c>
      <c r="D249" s="16"/>
      <c r="E249" s="34" t="str">
        <f t="shared" si="30"/>
        <v/>
      </c>
      <c r="F249" s="11"/>
      <c r="G249" s="15" t="str">
        <f t="shared" si="31"/>
        <v/>
      </c>
      <c r="H249" s="15" t="str">
        <f t="shared" si="32"/>
        <v/>
      </c>
      <c r="I249" s="15" t="str">
        <f t="shared" si="33"/>
        <v/>
      </c>
      <c r="J249" s="15" t="str">
        <f t="shared" si="34"/>
        <v/>
      </c>
      <c r="K249" s="70" t="str">
        <f t="shared" si="35"/>
        <v/>
      </c>
      <c r="L249" s="17" t="str">
        <f t="shared" si="38"/>
        <v/>
      </c>
      <c r="M249" s="64" t="str">
        <f t="shared" si="36"/>
        <v/>
      </c>
      <c r="N249" s="67" t="str">
        <f t="shared" si="39"/>
        <v/>
      </c>
      <c r="O249" s="18"/>
      <c r="P249" s="68"/>
      <c r="Q249" s="42"/>
      <c r="R249" s="39"/>
      <c r="S249" s="43"/>
    </row>
    <row r="250" spans="1:19" s="3" customFormat="1" x14ac:dyDescent="0.25">
      <c r="A250" s="11" t="s">
        <v>14</v>
      </c>
      <c r="B250" s="11"/>
      <c r="C250" s="15" t="str">
        <f t="shared" si="37"/>
        <v/>
      </c>
      <c r="D250" s="16"/>
      <c r="E250" s="34" t="str">
        <f t="shared" si="30"/>
        <v/>
      </c>
      <c r="F250" s="11"/>
      <c r="G250" s="15" t="str">
        <f t="shared" si="31"/>
        <v/>
      </c>
      <c r="H250" s="15" t="str">
        <f t="shared" si="32"/>
        <v/>
      </c>
      <c r="I250" s="15" t="str">
        <f t="shared" si="33"/>
        <v/>
      </c>
      <c r="J250" s="15" t="str">
        <f t="shared" si="34"/>
        <v/>
      </c>
      <c r="K250" s="70" t="str">
        <f t="shared" si="35"/>
        <v/>
      </c>
      <c r="L250" s="17" t="str">
        <f t="shared" si="38"/>
        <v/>
      </c>
      <c r="M250" s="64" t="str">
        <f t="shared" si="36"/>
        <v/>
      </c>
      <c r="N250" s="67" t="str">
        <f t="shared" si="39"/>
        <v/>
      </c>
      <c r="O250" s="18"/>
      <c r="P250" s="68"/>
      <c r="Q250" s="42"/>
      <c r="R250" s="39"/>
      <c r="S250" s="43"/>
    </row>
    <row r="251" spans="1:19" s="3" customFormat="1" x14ac:dyDescent="0.25">
      <c r="A251" s="11" t="s">
        <v>14</v>
      </c>
      <c r="B251" s="11"/>
      <c r="C251" s="15" t="str">
        <f t="shared" si="37"/>
        <v/>
      </c>
      <c r="D251" s="16"/>
      <c r="E251" s="34" t="str">
        <f t="shared" si="30"/>
        <v/>
      </c>
      <c r="F251" s="11"/>
      <c r="G251" s="15" t="str">
        <f t="shared" si="31"/>
        <v/>
      </c>
      <c r="H251" s="15" t="str">
        <f t="shared" si="32"/>
        <v/>
      </c>
      <c r="I251" s="15" t="str">
        <f t="shared" si="33"/>
        <v/>
      </c>
      <c r="J251" s="15" t="str">
        <f t="shared" si="34"/>
        <v/>
      </c>
      <c r="K251" s="70" t="str">
        <f t="shared" si="35"/>
        <v/>
      </c>
      <c r="L251" s="17" t="str">
        <f t="shared" si="38"/>
        <v/>
      </c>
      <c r="M251" s="64" t="str">
        <f t="shared" si="36"/>
        <v/>
      </c>
      <c r="N251" s="67" t="str">
        <f t="shared" si="39"/>
        <v/>
      </c>
      <c r="O251" s="18"/>
      <c r="P251" s="68"/>
      <c r="Q251" s="42"/>
      <c r="R251" s="39"/>
      <c r="S251" s="43"/>
    </row>
    <row r="252" spans="1:19" s="3" customFormat="1" x14ac:dyDescent="0.25">
      <c r="A252" s="11" t="s">
        <v>14</v>
      </c>
      <c r="B252" s="11"/>
      <c r="C252" s="15" t="str">
        <f t="shared" si="37"/>
        <v/>
      </c>
      <c r="D252" s="16"/>
      <c r="E252" s="34" t="str">
        <f t="shared" si="30"/>
        <v/>
      </c>
      <c r="F252" s="11"/>
      <c r="G252" s="15" t="str">
        <f t="shared" si="31"/>
        <v/>
      </c>
      <c r="H252" s="15" t="str">
        <f t="shared" si="32"/>
        <v/>
      </c>
      <c r="I252" s="15" t="str">
        <f t="shared" si="33"/>
        <v/>
      </c>
      <c r="J252" s="15" t="str">
        <f t="shared" si="34"/>
        <v/>
      </c>
      <c r="K252" s="70" t="str">
        <f t="shared" si="35"/>
        <v/>
      </c>
      <c r="L252" s="17" t="str">
        <f t="shared" si="38"/>
        <v/>
      </c>
      <c r="M252" s="64" t="str">
        <f t="shared" si="36"/>
        <v/>
      </c>
      <c r="N252" s="67" t="str">
        <f t="shared" si="39"/>
        <v/>
      </c>
      <c r="O252" s="18"/>
      <c r="P252" s="68"/>
      <c r="Q252" s="42"/>
      <c r="R252" s="39"/>
      <c r="S252" s="43"/>
    </row>
    <row r="253" spans="1:19" s="3" customFormat="1" x14ac:dyDescent="0.25">
      <c r="A253" s="11" t="s">
        <v>14</v>
      </c>
      <c r="B253" s="11"/>
      <c r="C253" s="15" t="str">
        <f t="shared" si="37"/>
        <v/>
      </c>
      <c r="D253" s="16"/>
      <c r="E253" s="34" t="str">
        <f t="shared" si="30"/>
        <v/>
      </c>
      <c r="F253" s="11"/>
      <c r="G253" s="15" t="str">
        <f t="shared" si="31"/>
        <v/>
      </c>
      <c r="H253" s="15" t="str">
        <f t="shared" si="32"/>
        <v/>
      </c>
      <c r="I253" s="15" t="str">
        <f t="shared" si="33"/>
        <v/>
      </c>
      <c r="J253" s="15" t="str">
        <f t="shared" si="34"/>
        <v/>
      </c>
      <c r="K253" s="70" t="str">
        <f t="shared" si="35"/>
        <v/>
      </c>
      <c r="L253" s="17" t="str">
        <f t="shared" si="38"/>
        <v/>
      </c>
      <c r="M253" s="64" t="str">
        <f t="shared" si="36"/>
        <v/>
      </c>
      <c r="N253" s="67" t="str">
        <f t="shared" si="39"/>
        <v/>
      </c>
      <c r="O253" s="18"/>
      <c r="P253" s="68"/>
      <c r="Q253" s="42"/>
      <c r="R253" s="39"/>
      <c r="S253" s="43"/>
    </row>
    <row r="254" spans="1:19" s="3" customFormat="1" x14ac:dyDescent="0.25">
      <c r="A254" s="11" t="s">
        <v>14</v>
      </c>
      <c r="B254" s="11"/>
      <c r="C254" s="15" t="str">
        <f t="shared" si="37"/>
        <v/>
      </c>
      <c r="D254" s="16"/>
      <c r="E254" s="34" t="str">
        <f t="shared" si="30"/>
        <v/>
      </c>
      <c r="F254" s="11"/>
      <c r="G254" s="15" t="str">
        <f t="shared" si="31"/>
        <v/>
      </c>
      <c r="H254" s="15" t="str">
        <f t="shared" si="32"/>
        <v/>
      </c>
      <c r="I254" s="15" t="str">
        <f t="shared" si="33"/>
        <v/>
      </c>
      <c r="J254" s="15" t="str">
        <f t="shared" si="34"/>
        <v/>
      </c>
      <c r="K254" s="70" t="str">
        <f t="shared" si="35"/>
        <v/>
      </c>
      <c r="L254" s="17" t="str">
        <f t="shared" si="38"/>
        <v/>
      </c>
      <c r="M254" s="64" t="str">
        <f t="shared" si="36"/>
        <v/>
      </c>
      <c r="N254" s="67" t="str">
        <f t="shared" si="39"/>
        <v/>
      </c>
      <c r="O254" s="18"/>
      <c r="P254" s="68"/>
      <c r="Q254" s="42"/>
      <c r="R254" s="39"/>
      <c r="S254" s="43"/>
    </row>
    <row r="255" spans="1:19" s="3" customFormat="1" x14ac:dyDescent="0.25">
      <c r="A255" s="11" t="s">
        <v>14</v>
      </c>
      <c r="B255" s="11"/>
      <c r="C255" s="15" t="str">
        <f t="shared" si="37"/>
        <v/>
      </c>
      <c r="D255" s="16"/>
      <c r="E255" s="34" t="str">
        <f t="shared" si="30"/>
        <v/>
      </c>
      <c r="F255" s="11"/>
      <c r="G255" s="15" t="str">
        <f t="shared" si="31"/>
        <v/>
      </c>
      <c r="H255" s="15" t="str">
        <f t="shared" si="32"/>
        <v/>
      </c>
      <c r="I255" s="15" t="str">
        <f t="shared" si="33"/>
        <v/>
      </c>
      <c r="J255" s="15" t="str">
        <f t="shared" si="34"/>
        <v/>
      </c>
      <c r="K255" s="70" t="str">
        <f t="shared" si="35"/>
        <v/>
      </c>
      <c r="L255" s="17" t="str">
        <f t="shared" si="38"/>
        <v/>
      </c>
      <c r="M255" s="64" t="str">
        <f t="shared" si="36"/>
        <v/>
      </c>
      <c r="N255" s="67" t="str">
        <f t="shared" si="39"/>
        <v/>
      </c>
      <c r="O255" s="18"/>
      <c r="P255" s="68"/>
      <c r="Q255" s="42"/>
      <c r="R255" s="39"/>
      <c r="S255" s="43"/>
    </row>
    <row r="256" spans="1:19" s="3" customFormat="1" x14ac:dyDescent="0.25">
      <c r="A256" s="11" t="s">
        <v>14</v>
      </c>
      <c r="B256" s="11"/>
      <c r="C256" s="15" t="str">
        <f t="shared" si="37"/>
        <v/>
      </c>
      <c r="D256" s="16"/>
      <c r="E256" s="34" t="str">
        <f t="shared" si="30"/>
        <v/>
      </c>
      <c r="F256" s="11"/>
      <c r="G256" s="15" t="str">
        <f t="shared" si="31"/>
        <v/>
      </c>
      <c r="H256" s="15" t="str">
        <f t="shared" si="32"/>
        <v/>
      </c>
      <c r="I256" s="15" t="str">
        <f t="shared" si="33"/>
        <v/>
      </c>
      <c r="J256" s="15" t="str">
        <f t="shared" si="34"/>
        <v/>
      </c>
      <c r="K256" s="70" t="str">
        <f t="shared" si="35"/>
        <v/>
      </c>
      <c r="L256" s="17" t="str">
        <f t="shared" si="38"/>
        <v/>
      </c>
      <c r="M256" s="64" t="str">
        <f t="shared" si="36"/>
        <v/>
      </c>
      <c r="N256" s="67" t="str">
        <f t="shared" si="39"/>
        <v/>
      </c>
      <c r="O256" s="18"/>
      <c r="P256" s="68"/>
      <c r="Q256" s="42"/>
      <c r="R256" s="39"/>
      <c r="S256" s="43"/>
    </row>
    <row r="257" spans="1:19" s="3" customFormat="1" x14ac:dyDescent="0.25">
      <c r="A257" s="11" t="s">
        <v>14</v>
      </c>
      <c r="B257" s="11"/>
      <c r="C257" s="15" t="str">
        <f t="shared" si="37"/>
        <v/>
      </c>
      <c r="D257" s="16"/>
      <c r="E257" s="34" t="str">
        <f t="shared" si="30"/>
        <v/>
      </c>
      <c r="F257" s="11"/>
      <c r="G257" s="15" t="str">
        <f t="shared" si="31"/>
        <v/>
      </c>
      <c r="H257" s="15" t="str">
        <f t="shared" si="32"/>
        <v/>
      </c>
      <c r="I257" s="15" t="str">
        <f t="shared" si="33"/>
        <v/>
      </c>
      <c r="J257" s="15" t="str">
        <f t="shared" si="34"/>
        <v/>
      </c>
      <c r="K257" s="70" t="str">
        <f t="shared" si="35"/>
        <v/>
      </c>
      <c r="L257" s="17" t="str">
        <f t="shared" si="38"/>
        <v/>
      </c>
      <c r="M257" s="64" t="str">
        <f t="shared" si="36"/>
        <v/>
      </c>
      <c r="N257" s="67" t="str">
        <f t="shared" si="39"/>
        <v/>
      </c>
      <c r="O257" s="18"/>
      <c r="P257" s="68"/>
      <c r="Q257" s="42"/>
      <c r="R257" s="39"/>
      <c r="S257" s="43"/>
    </row>
    <row r="258" spans="1:19" x14ac:dyDescent="0.25">
      <c r="A258" s="11" t="s">
        <v>14</v>
      </c>
      <c r="B258" s="11"/>
      <c r="C258" s="15" t="str">
        <f t="shared" si="37"/>
        <v/>
      </c>
      <c r="D258" s="16"/>
      <c r="E258" s="34" t="str">
        <f t="shared" si="30"/>
        <v/>
      </c>
      <c r="F258" s="11"/>
      <c r="G258" s="15" t="str">
        <f t="shared" si="31"/>
        <v/>
      </c>
      <c r="H258" s="15" t="str">
        <f t="shared" si="32"/>
        <v/>
      </c>
      <c r="I258" s="15" t="str">
        <f t="shared" si="33"/>
        <v/>
      </c>
      <c r="J258" s="15" t="str">
        <f t="shared" si="34"/>
        <v/>
      </c>
      <c r="K258" s="70" t="str">
        <f t="shared" si="35"/>
        <v/>
      </c>
      <c r="L258" s="17" t="str">
        <f t="shared" si="38"/>
        <v/>
      </c>
      <c r="M258" s="64" t="str">
        <f t="shared" si="36"/>
        <v/>
      </c>
      <c r="N258" s="67" t="str">
        <f t="shared" si="39"/>
        <v/>
      </c>
      <c r="O258" s="18"/>
      <c r="P258" s="68"/>
      <c r="Q258" s="42"/>
      <c r="R258" s="39"/>
      <c r="S258" s="43"/>
    </row>
    <row r="259" spans="1:19" x14ac:dyDescent="0.25">
      <c r="A259" s="11" t="s">
        <v>14</v>
      </c>
      <c r="B259" s="11"/>
      <c r="C259" s="15" t="str">
        <f t="shared" si="37"/>
        <v/>
      </c>
      <c r="D259" s="16"/>
      <c r="E259" s="34" t="str">
        <f t="shared" si="30"/>
        <v/>
      </c>
      <c r="F259" s="11"/>
      <c r="G259" s="15" t="str">
        <f t="shared" si="31"/>
        <v/>
      </c>
      <c r="H259" s="15" t="str">
        <f t="shared" si="32"/>
        <v/>
      </c>
      <c r="I259" s="15" t="str">
        <f t="shared" si="33"/>
        <v/>
      </c>
      <c r="J259" s="15" t="str">
        <f t="shared" si="34"/>
        <v/>
      </c>
      <c r="K259" s="70" t="str">
        <f t="shared" si="35"/>
        <v/>
      </c>
      <c r="L259" s="17" t="str">
        <f t="shared" si="38"/>
        <v/>
      </c>
      <c r="M259" s="64" t="str">
        <f t="shared" si="36"/>
        <v/>
      </c>
      <c r="N259" s="67" t="str">
        <f t="shared" si="39"/>
        <v/>
      </c>
      <c r="O259" s="18"/>
      <c r="P259" s="68"/>
      <c r="Q259" s="42"/>
      <c r="R259" s="39"/>
      <c r="S259" s="43"/>
    </row>
    <row r="260" spans="1:19" x14ac:dyDescent="0.25">
      <c r="A260" s="11" t="s">
        <v>14</v>
      </c>
      <c r="B260" s="11"/>
      <c r="C260" s="15" t="str">
        <f t="shared" si="37"/>
        <v/>
      </c>
      <c r="D260" s="16"/>
      <c r="E260" s="34" t="str">
        <f t="shared" si="30"/>
        <v/>
      </c>
      <c r="F260" s="11"/>
      <c r="G260" s="15" t="str">
        <f t="shared" si="31"/>
        <v/>
      </c>
      <c r="H260" s="15" t="str">
        <f t="shared" si="32"/>
        <v/>
      </c>
      <c r="I260" s="15" t="str">
        <f t="shared" si="33"/>
        <v/>
      </c>
      <c r="J260" s="15" t="str">
        <f t="shared" si="34"/>
        <v/>
      </c>
      <c r="K260" s="70" t="str">
        <f t="shared" si="35"/>
        <v/>
      </c>
      <c r="L260" s="17" t="str">
        <f t="shared" si="38"/>
        <v/>
      </c>
      <c r="M260" s="64" t="str">
        <f t="shared" si="36"/>
        <v/>
      </c>
      <c r="N260" s="67" t="str">
        <f t="shared" si="39"/>
        <v/>
      </c>
      <c r="O260" s="18"/>
      <c r="P260" s="68"/>
      <c r="Q260" s="42"/>
      <c r="R260" s="39"/>
      <c r="S260" s="43"/>
    </row>
    <row r="261" spans="1:19" x14ac:dyDescent="0.25">
      <c r="A261" s="11" t="s">
        <v>14</v>
      </c>
      <c r="B261" s="11"/>
      <c r="C261" s="15" t="str">
        <f t="shared" si="37"/>
        <v/>
      </c>
      <c r="D261" s="16"/>
      <c r="E261" s="34" t="str">
        <f t="shared" si="30"/>
        <v/>
      </c>
      <c r="F261" s="11"/>
      <c r="G261" s="15" t="str">
        <f t="shared" si="31"/>
        <v/>
      </c>
      <c r="H261" s="15" t="str">
        <f t="shared" si="32"/>
        <v/>
      </c>
      <c r="I261" s="15" t="str">
        <f t="shared" si="33"/>
        <v/>
      </c>
      <c r="J261" s="15" t="str">
        <f t="shared" si="34"/>
        <v/>
      </c>
      <c r="K261" s="70" t="str">
        <f t="shared" si="35"/>
        <v/>
      </c>
      <c r="L261" s="17" t="str">
        <f t="shared" si="38"/>
        <v/>
      </c>
      <c r="M261" s="64" t="str">
        <f t="shared" si="36"/>
        <v/>
      </c>
      <c r="N261" s="67" t="str">
        <f t="shared" si="39"/>
        <v/>
      </c>
      <c r="O261" s="18"/>
      <c r="P261" s="68"/>
      <c r="Q261" s="42"/>
      <c r="R261" s="39"/>
      <c r="S261" s="43"/>
    </row>
    <row r="262" spans="1:19" x14ac:dyDescent="0.25">
      <c r="A262" s="11" t="s">
        <v>14</v>
      </c>
      <c r="B262" s="11"/>
      <c r="C262" s="15" t="str">
        <f t="shared" si="37"/>
        <v/>
      </c>
      <c r="D262" s="16"/>
      <c r="E262" s="34" t="str">
        <f t="shared" si="30"/>
        <v/>
      </c>
      <c r="F262" s="11"/>
      <c r="G262" s="15" t="str">
        <f t="shared" si="31"/>
        <v/>
      </c>
      <c r="H262" s="15" t="str">
        <f t="shared" si="32"/>
        <v/>
      </c>
      <c r="I262" s="15" t="str">
        <f t="shared" si="33"/>
        <v/>
      </c>
      <c r="J262" s="15" t="str">
        <f t="shared" si="34"/>
        <v/>
      </c>
      <c r="K262" s="70" t="str">
        <f t="shared" si="35"/>
        <v/>
      </c>
      <c r="L262" s="17" t="str">
        <f t="shared" si="38"/>
        <v/>
      </c>
      <c r="M262" s="64" t="str">
        <f t="shared" si="36"/>
        <v/>
      </c>
      <c r="N262" s="67" t="str">
        <f t="shared" si="39"/>
        <v/>
      </c>
      <c r="O262" s="18"/>
      <c r="P262" s="68"/>
      <c r="Q262" s="42"/>
      <c r="R262" s="39"/>
      <c r="S262" s="43"/>
    </row>
    <row r="263" spans="1:19" x14ac:dyDescent="0.25">
      <c r="A263" s="11" t="s">
        <v>14</v>
      </c>
      <c r="B263" s="11"/>
      <c r="C263" s="15" t="str">
        <f t="shared" si="37"/>
        <v/>
      </c>
      <c r="D263" s="16"/>
      <c r="E263" s="34" t="str">
        <f t="shared" si="30"/>
        <v/>
      </c>
      <c r="F263" s="11"/>
      <c r="G263" s="15" t="str">
        <f t="shared" si="31"/>
        <v/>
      </c>
      <c r="H263" s="15" t="str">
        <f t="shared" si="32"/>
        <v/>
      </c>
      <c r="I263" s="15" t="str">
        <f t="shared" si="33"/>
        <v/>
      </c>
      <c r="J263" s="15" t="str">
        <f t="shared" si="34"/>
        <v/>
      </c>
      <c r="K263" s="70" t="str">
        <f t="shared" si="35"/>
        <v/>
      </c>
      <c r="L263" s="17" t="str">
        <f t="shared" si="38"/>
        <v/>
      </c>
      <c r="M263" s="64" t="str">
        <f t="shared" si="36"/>
        <v/>
      </c>
      <c r="N263" s="67" t="str">
        <f t="shared" si="39"/>
        <v/>
      </c>
      <c r="O263" s="18"/>
      <c r="P263" s="68"/>
      <c r="Q263" s="42"/>
      <c r="R263" s="39"/>
      <c r="S263" s="43"/>
    </row>
    <row r="264" spans="1:19" x14ac:dyDescent="0.25">
      <c r="A264" s="11" t="s">
        <v>14</v>
      </c>
      <c r="B264" s="11"/>
      <c r="C264" s="15" t="str">
        <f t="shared" si="37"/>
        <v/>
      </c>
      <c r="D264" s="16"/>
      <c r="E264" s="34" t="str">
        <f t="shared" ref="E264:E327" si="40">IF(ISBLANK(D264),"",VLOOKUP(D264,NSLPandADEtableFY19,7,FALSE))</f>
        <v/>
      </c>
      <c r="F264" s="11"/>
      <c r="G264" s="15" t="str">
        <f t="shared" ref="G264:G327" si="41">IF(ISBLANK(D264),"",VLOOKUP(D264,NSLPandADEtableFY19,12,FALSE))</f>
        <v/>
      </c>
      <c r="H264" s="15" t="str">
        <f t="shared" ref="H264:H327" si="42">IF(ISBLANK(D264),"",VLOOKUP(D264,NSLPandADEtableFY19,16,FALSE))</f>
        <v/>
      </c>
      <c r="I264" s="15" t="str">
        <f t="shared" ref="I264:I327" si="43">IF(ISBLANK(D264),"",VLOOKUP(D264,NSLPandADEtableFY19,17,FALSE))</f>
        <v/>
      </c>
      <c r="J264" s="15" t="str">
        <f t="shared" ref="J264:J327" si="44">IF(ISBLANK(D264),"",VLOOKUP(D264,NSLPandADEtableFY19,18,FALSE))</f>
        <v/>
      </c>
      <c r="K264" s="70" t="str">
        <f t="shared" ref="K264:K327" si="45">IF(ISBLANK(D264),"",VLOOKUP(D264,NSLPandADEtableFY19,2,FALSE))</f>
        <v/>
      </c>
      <c r="L264" s="17" t="str">
        <f t="shared" si="38"/>
        <v/>
      </c>
      <c r="M264" s="64" t="str">
        <f t="shared" ref="M264:M327" si="46">IF(ISBLANK(D264),"",VLOOKUP(D264,NSLPandADEtableFY19,9,FALSE))</f>
        <v/>
      </c>
      <c r="N264" s="67" t="str">
        <f t="shared" si="39"/>
        <v/>
      </c>
      <c r="O264" s="18"/>
      <c r="P264" s="68"/>
      <c r="Q264" s="42"/>
      <c r="R264" s="39"/>
      <c r="S264" s="43"/>
    </row>
    <row r="265" spans="1:19" x14ac:dyDescent="0.25">
      <c r="A265" s="11" t="s">
        <v>14</v>
      </c>
      <c r="B265" s="11"/>
      <c r="C265" s="15" t="str">
        <f t="shared" ref="C265:C328" si="47">IF(ISBLANK(D265),"","School")</f>
        <v/>
      </c>
      <c r="D265" s="16"/>
      <c r="E265" s="34" t="str">
        <f t="shared" si="40"/>
        <v/>
      </c>
      <c r="F265" s="11"/>
      <c r="G265" s="15" t="str">
        <f t="shared" si="41"/>
        <v/>
      </c>
      <c r="H265" s="15" t="str">
        <f t="shared" si="42"/>
        <v/>
      </c>
      <c r="I265" s="15" t="str">
        <f t="shared" si="43"/>
        <v/>
      </c>
      <c r="J265" s="15" t="str">
        <f t="shared" si="44"/>
        <v/>
      </c>
      <c r="K265" s="70" t="str">
        <f t="shared" si="45"/>
        <v/>
      </c>
      <c r="L265" s="17" t="str">
        <f t="shared" ref="L265:L328" si="48">IF(ISBLANK(D265),"","Free &amp; Reduced Lunch Data (NSLP) October 2018")</f>
        <v/>
      </c>
      <c r="M265" s="64" t="str">
        <f t="shared" si="46"/>
        <v/>
      </c>
      <c r="N265" s="67" t="str">
        <f t="shared" ref="N265:N328" si="49">IF(ISBLANK(D265),"","National School Lunch Program (NSLP): N/A")</f>
        <v/>
      </c>
      <c r="O265" s="18"/>
      <c r="P265" s="68"/>
      <c r="Q265" s="42"/>
      <c r="R265" s="39"/>
      <c r="S265" s="43"/>
    </row>
    <row r="266" spans="1:19" x14ac:dyDescent="0.25">
      <c r="A266" s="11" t="s">
        <v>14</v>
      </c>
      <c r="B266" s="11"/>
      <c r="C266" s="15" t="str">
        <f t="shared" si="47"/>
        <v/>
      </c>
      <c r="D266" s="16"/>
      <c r="E266" s="34" t="str">
        <f t="shared" si="40"/>
        <v/>
      </c>
      <c r="F266" s="11"/>
      <c r="G266" s="15" t="str">
        <f t="shared" si="41"/>
        <v/>
      </c>
      <c r="H266" s="15" t="str">
        <f t="shared" si="42"/>
        <v/>
      </c>
      <c r="I266" s="15" t="str">
        <f t="shared" si="43"/>
        <v/>
      </c>
      <c r="J266" s="15" t="str">
        <f t="shared" si="44"/>
        <v/>
      </c>
      <c r="K266" s="70" t="str">
        <f t="shared" si="45"/>
        <v/>
      </c>
      <c r="L266" s="17" t="str">
        <f t="shared" si="48"/>
        <v/>
      </c>
      <c r="M266" s="64" t="str">
        <f t="shared" si="46"/>
        <v/>
      </c>
      <c r="N266" s="67" t="str">
        <f t="shared" si="49"/>
        <v/>
      </c>
      <c r="O266" s="18"/>
      <c r="P266" s="68"/>
      <c r="Q266" s="42"/>
      <c r="R266" s="39"/>
      <c r="S266" s="43"/>
    </row>
    <row r="267" spans="1:19" x14ac:dyDescent="0.25">
      <c r="A267" s="11" t="s">
        <v>14</v>
      </c>
      <c r="B267" s="11"/>
      <c r="C267" s="15" t="str">
        <f t="shared" si="47"/>
        <v/>
      </c>
      <c r="D267" s="16"/>
      <c r="E267" s="34" t="str">
        <f t="shared" si="40"/>
        <v/>
      </c>
      <c r="F267" s="11"/>
      <c r="G267" s="15" t="str">
        <f t="shared" si="41"/>
        <v/>
      </c>
      <c r="H267" s="15" t="str">
        <f t="shared" si="42"/>
        <v/>
      </c>
      <c r="I267" s="15" t="str">
        <f t="shared" si="43"/>
        <v/>
      </c>
      <c r="J267" s="15" t="str">
        <f t="shared" si="44"/>
        <v/>
      </c>
      <c r="K267" s="70" t="str">
        <f t="shared" si="45"/>
        <v/>
      </c>
      <c r="L267" s="17" t="str">
        <f t="shared" si="48"/>
        <v/>
      </c>
      <c r="M267" s="64" t="str">
        <f t="shared" si="46"/>
        <v/>
      </c>
      <c r="N267" s="67" t="str">
        <f t="shared" si="49"/>
        <v/>
      </c>
      <c r="O267" s="18"/>
      <c r="P267" s="68"/>
      <c r="Q267" s="42"/>
      <c r="R267" s="39"/>
      <c r="S267" s="43"/>
    </row>
    <row r="268" spans="1:19" x14ac:dyDescent="0.25">
      <c r="A268" s="11" t="s">
        <v>14</v>
      </c>
      <c r="B268" s="11"/>
      <c r="C268" s="15" t="str">
        <f t="shared" si="47"/>
        <v/>
      </c>
      <c r="D268" s="16"/>
      <c r="E268" s="34" t="str">
        <f t="shared" si="40"/>
        <v/>
      </c>
      <c r="F268" s="11"/>
      <c r="G268" s="15" t="str">
        <f t="shared" si="41"/>
        <v/>
      </c>
      <c r="H268" s="15" t="str">
        <f t="shared" si="42"/>
        <v/>
      </c>
      <c r="I268" s="15" t="str">
        <f t="shared" si="43"/>
        <v/>
      </c>
      <c r="J268" s="15" t="str">
        <f t="shared" si="44"/>
        <v/>
      </c>
      <c r="K268" s="70" t="str">
        <f t="shared" si="45"/>
        <v/>
      </c>
      <c r="L268" s="17" t="str">
        <f t="shared" si="48"/>
        <v/>
      </c>
      <c r="M268" s="64" t="str">
        <f t="shared" si="46"/>
        <v/>
      </c>
      <c r="N268" s="67" t="str">
        <f t="shared" si="49"/>
        <v/>
      </c>
      <c r="O268" s="18"/>
      <c r="P268" s="68"/>
      <c r="Q268" s="42"/>
      <c r="R268" s="39"/>
      <c r="S268" s="43"/>
    </row>
    <row r="269" spans="1:19" x14ac:dyDescent="0.25">
      <c r="A269" s="11" t="s">
        <v>14</v>
      </c>
      <c r="B269" s="11"/>
      <c r="C269" s="15" t="str">
        <f t="shared" si="47"/>
        <v/>
      </c>
      <c r="D269" s="16"/>
      <c r="E269" s="34" t="str">
        <f t="shared" si="40"/>
        <v/>
      </c>
      <c r="F269" s="11"/>
      <c r="G269" s="15" t="str">
        <f t="shared" si="41"/>
        <v/>
      </c>
      <c r="H269" s="15" t="str">
        <f t="shared" si="42"/>
        <v/>
      </c>
      <c r="I269" s="15" t="str">
        <f t="shared" si="43"/>
        <v/>
      </c>
      <c r="J269" s="15" t="str">
        <f t="shared" si="44"/>
        <v/>
      </c>
      <c r="K269" s="70" t="str">
        <f t="shared" si="45"/>
        <v/>
      </c>
      <c r="L269" s="17" t="str">
        <f t="shared" si="48"/>
        <v/>
      </c>
      <c r="M269" s="64" t="str">
        <f t="shared" si="46"/>
        <v/>
      </c>
      <c r="N269" s="67" t="str">
        <f t="shared" si="49"/>
        <v/>
      </c>
      <c r="O269" s="18"/>
      <c r="P269" s="68"/>
      <c r="Q269" s="42"/>
      <c r="R269" s="39"/>
      <c r="S269" s="43"/>
    </row>
    <row r="270" spans="1:19" x14ac:dyDescent="0.25">
      <c r="A270" s="11" t="s">
        <v>14</v>
      </c>
      <c r="B270" s="11"/>
      <c r="C270" s="15" t="str">
        <f t="shared" si="47"/>
        <v/>
      </c>
      <c r="D270" s="16"/>
      <c r="E270" s="34" t="str">
        <f t="shared" si="40"/>
        <v/>
      </c>
      <c r="F270" s="11"/>
      <c r="G270" s="15" t="str">
        <f t="shared" si="41"/>
        <v/>
      </c>
      <c r="H270" s="15" t="str">
        <f t="shared" si="42"/>
        <v/>
      </c>
      <c r="I270" s="15" t="str">
        <f t="shared" si="43"/>
        <v/>
      </c>
      <c r="J270" s="15" t="str">
        <f t="shared" si="44"/>
        <v/>
      </c>
      <c r="K270" s="70" t="str">
        <f t="shared" si="45"/>
        <v/>
      </c>
      <c r="L270" s="17" t="str">
        <f t="shared" si="48"/>
        <v/>
      </c>
      <c r="M270" s="64" t="str">
        <f t="shared" si="46"/>
        <v/>
      </c>
      <c r="N270" s="67" t="str">
        <f t="shared" si="49"/>
        <v/>
      </c>
      <c r="O270" s="18"/>
      <c r="P270" s="68"/>
      <c r="Q270" s="42"/>
      <c r="R270" s="39"/>
      <c r="S270" s="43"/>
    </row>
    <row r="271" spans="1:19" x14ac:dyDescent="0.25">
      <c r="A271" s="11" t="s">
        <v>14</v>
      </c>
      <c r="B271" s="11"/>
      <c r="C271" s="15" t="str">
        <f t="shared" si="47"/>
        <v/>
      </c>
      <c r="D271" s="16"/>
      <c r="E271" s="34" t="str">
        <f t="shared" si="40"/>
        <v/>
      </c>
      <c r="F271" s="11"/>
      <c r="G271" s="15" t="str">
        <f t="shared" si="41"/>
        <v/>
      </c>
      <c r="H271" s="15" t="str">
        <f t="shared" si="42"/>
        <v/>
      </c>
      <c r="I271" s="15" t="str">
        <f t="shared" si="43"/>
        <v/>
      </c>
      <c r="J271" s="15" t="str">
        <f t="shared" si="44"/>
        <v/>
      </c>
      <c r="K271" s="70" t="str">
        <f t="shared" si="45"/>
        <v/>
      </c>
      <c r="L271" s="17" t="str">
        <f t="shared" si="48"/>
        <v/>
      </c>
      <c r="M271" s="64" t="str">
        <f t="shared" si="46"/>
        <v/>
      </c>
      <c r="N271" s="67" t="str">
        <f t="shared" si="49"/>
        <v/>
      </c>
      <c r="O271" s="18"/>
      <c r="P271" s="68"/>
      <c r="Q271" s="42"/>
      <c r="R271" s="39"/>
      <c r="S271" s="43"/>
    </row>
    <row r="272" spans="1:19" x14ac:dyDescent="0.25">
      <c r="A272" s="11" t="s">
        <v>14</v>
      </c>
      <c r="B272" s="11"/>
      <c r="C272" s="15" t="str">
        <f t="shared" si="47"/>
        <v/>
      </c>
      <c r="D272" s="16"/>
      <c r="E272" s="34" t="str">
        <f t="shared" si="40"/>
        <v/>
      </c>
      <c r="F272" s="11"/>
      <c r="G272" s="15" t="str">
        <f t="shared" si="41"/>
        <v/>
      </c>
      <c r="H272" s="15" t="str">
        <f t="shared" si="42"/>
        <v/>
      </c>
      <c r="I272" s="15" t="str">
        <f t="shared" si="43"/>
        <v/>
      </c>
      <c r="J272" s="15" t="str">
        <f t="shared" si="44"/>
        <v/>
      </c>
      <c r="K272" s="70" t="str">
        <f t="shared" si="45"/>
        <v/>
      </c>
      <c r="L272" s="17" t="str">
        <f t="shared" si="48"/>
        <v/>
      </c>
      <c r="M272" s="64" t="str">
        <f t="shared" si="46"/>
        <v/>
      </c>
      <c r="N272" s="67" t="str">
        <f t="shared" si="49"/>
        <v/>
      </c>
      <c r="O272" s="18"/>
      <c r="P272" s="68"/>
      <c r="Q272" s="42"/>
      <c r="R272" s="39"/>
      <c r="S272" s="43"/>
    </row>
    <row r="273" spans="1:19" x14ac:dyDescent="0.25">
      <c r="A273" s="11" t="s">
        <v>14</v>
      </c>
      <c r="B273" s="11"/>
      <c r="C273" s="15" t="str">
        <f t="shared" si="47"/>
        <v/>
      </c>
      <c r="D273" s="16"/>
      <c r="E273" s="34" t="str">
        <f t="shared" si="40"/>
        <v/>
      </c>
      <c r="F273" s="11"/>
      <c r="G273" s="15" t="str">
        <f t="shared" si="41"/>
        <v/>
      </c>
      <c r="H273" s="15" t="str">
        <f t="shared" si="42"/>
        <v/>
      </c>
      <c r="I273" s="15" t="str">
        <f t="shared" si="43"/>
        <v/>
      </c>
      <c r="J273" s="15" t="str">
        <f t="shared" si="44"/>
        <v/>
      </c>
      <c r="K273" s="70" t="str">
        <f t="shared" si="45"/>
        <v/>
      </c>
      <c r="L273" s="17" t="str">
        <f t="shared" si="48"/>
        <v/>
      </c>
      <c r="M273" s="64" t="str">
        <f t="shared" si="46"/>
        <v/>
      </c>
      <c r="N273" s="67" t="str">
        <f t="shared" si="49"/>
        <v/>
      </c>
      <c r="O273" s="18"/>
      <c r="P273" s="68"/>
      <c r="Q273" s="42"/>
      <c r="R273" s="39"/>
      <c r="S273" s="43"/>
    </row>
    <row r="274" spans="1:19" x14ac:dyDescent="0.25">
      <c r="A274" s="11" t="s">
        <v>14</v>
      </c>
      <c r="B274" s="11"/>
      <c r="C274" s="15" t="str">
        <f t="shared" si="47"/>
        <v/>
      </c>
      <c r="D274" s="16"/>
      <c r="E274" s="34" t="str">
        <f t="shared" si="40"/>
        <v/>
      </c>
      <c r="F274" s="11"/>
      <c r="G274" s="15" t="str">
        <f t="shared" si="41"/>
        <v/>
      </c>
      <c r="H274" s="15" t="str">
        <f t="shared" si="42"/>
        <v/>
      </c>
      <c r="I274" s="15" t="str">
        <f t="shared" si="43"/>
        <v/>
      </c>
      <c r="J274" s="15" t="str">
        <f t="shared" si="44"/>
        <v/>
      </c>
      <c r="K274" s="70" t="str">
        <f t="shared" si="45"/>
        <v/>
      </c>
      <c r="L274" s="17" t="str">
        <f t="shared" si="48"/>
        <v/>
      </c>
      <c r="M274" s="64" t="str">
        <f t="shared" si="46"/>
        <v/>
      </c>
      <c r="N274" s="67" t="str">
        <f t="shared" si="49"/>
        <v/>
      </c>
      <c r="O274" s="18"/>
      <c r="P274" s="68"/>
      <c r="Q274" s="42"/>
      <c r="R274" s="39"/>
      <c r="S274" s="43"/>
    </row>
    <row r="275" spans="1:19" x14ac:dyDescent="0.25">
      <c r="A275" s="11" t="s">
        <v>14</v>
      </c>
      <c r="B275" s="11"/>
      <c r="C275" s="15" t="str">
        <f t="shared" si="47"/>
        <v/>
      </c>
      <c r="D275" s="16"/>
      <c r="E275" s="34" t="str">
        <f t="shared" si="40"/>
        <v/>
      </c>
      <c r="F275" s="11"/>
      <c r="G275" s="15" t="str">
        <f t="shared" si="41"/>
        <v/>
      </c>
      <c r="H275" s="15" t="str">
        <f t="shared" si="42"/>
        <v/>
      </c>
      <c r="I275" s="15" t="str">
        <f t="shared" si="43"/>
        <v/>
      </c>
      <c r="J275" s="15" t="str">
        <f t="shared" si="44"/>
        <v/>
      </c>
      <c r="K275" s="70" t="str">
        <f t="shared" si="45"/>
        <v/>
      </c>
      <c r="L275" s="17" t="str">
        <f t="shared" si="48"/>
        <v/>
      </c>
      <c r="M275" s="64" t="str">
        <f t="shared" si="46"/>
        <v/>
      </c>
      <c r="N275" s="67" t="str">
        <f t="shared" si="49"/>
        <v/>
      </c>
      <c r="O275" s="18"/>
      <c r="P275" s="68"/>
      <c r="Q275" s="42"/>
      <c r="R275" s="39"/>
      <c r="S275" s="43"/>
    </row>
    <row r="276" spans="1:19" x14ac:dyDescent="0.25">
      <c r="A276" s="11" t="s">
        <v>14</v>
      </c>
      <c r="B276" s="11"/>
      <c r="C276" s="15" t="str">
        <f t="shared" si="47"/>
        <v/>
      </c>
      <c r="D276" s="16"/>
      <c r="E276" s="34" t="str">
        <f t="shared" si="40"/>
        <v/>
      </c>
      <c r="F276" s="11"/>
      <c r="G276" s="15" t="str">
        <f t="shared" si="41"/>
        <v/>
      </c>
      <c r="H276" s="15" t="str">
        <f t="shared" si="42"/>
        <v/>
      </c>
      <c r="I276" s="15" t="str">
        <f t="shared" si="43"/>
        <v/>
      </c>
      <c r="J276" s="15" t="str">
        <f t="shared" si="44"/>
        <v/>
      </c>
      <c r="K276" s="70" t="str">
        <f t="shared" si="45"/>
        <v/>
      </c>
      <c r="L276" s="17" t="str">
        <f t="shared" si="48"/>
        <v/>
      </c>
      <c r="M276" s="64" t="str">
        <f t="shared" si="46"/>
        <v/>
      </c>
      <c r="N276" s="67" t="str">
        <f t="shared" si="49"/>
        <v/>
      </c>
      <c r="O276" s="18"/>
      <c r="P276" s="68"/>
      <c r="Q276" s="42"/>
      <c r="R276" s="39"/>
      <c r="S276" s="43"/>
    </row>
    <row r="277" spans="1:19" x14ac:dyDescent="0.25">
      <c r="A277" s="11" t="s">
        <v>14</v>
      </c>
      <c r="B277" s="11"/>
      <c r="C277" s="15" t="str">
        <f t="shared" si="47"/>
        <v/>
      </c>
      <c r="D277" s="16"/>
      <c r="E277" s="34" t="str">
        <f t="shared" si="40"/>
        <v/>
      </c>
      <c r="F277" s="11"/>
      <c r="G277" s="15" t="str">
        <f t="shared" si="41"/>
        <v/>
      </c>
      <c r="H277" s="15" t="str">
        <f t="shared" si="42"/>
        <v/>
      </c>
      <c r="I277" s="15" t="str">
        <f t="shared" si="43"/>
        <v/>
      </c>
      <c r="J277" s="15" t="str">
        <f t="shared" si="44"/>
        <v/>
      </c>
      <c r="K277" s="70" t="str">
        <f t="shared" si="45"/>
        <v/>
      </c>
      <c r="L277" s="17" t="str">
        <f t="shared" si="48"/>
        <v/>
      </c>
      <c r="M277" s="64" t="str">
        <f t="shared" si="46"/>
        <v/>
      </c>
      <c r="N277" s="67" t="str">
        <f t="shared" si="49"/>
        <v/>
      </c>
      <c r="O277" s="18"/>
      <c r="P277" s="68"/>
      <c r="Q277" s="42"/>
      <c r="R277" s="39"/>
      <c r="S277" s="43"/>
    </row>
    <row r="278" spans="1:19" x14ac:dyDescent="0.25">
      <c r="A278" s="11" t="s">
        <v>14</v>
      </c>
      <c r="B278" s="11"/>
      <c r="C278" s="15" t="str">
        <f t="shared" si="47"/>
        <v/>
      </c>
      <c r="D278" s="16"/>
      <c r="E278" s="34" t="str">
        <f t="shared" si="40"/>
        <v/>
      </c>
      <c r="F278" s="11"/>
      <c r="G278" s="15" t="str">
        <f t="shared" si="41"/>
        <v/>
      </c>
      <c r="H278" s="15" t="str">
        <f t="shared" si="42"/>
        <v/>
      </c>
      <c r="I278" s="15" t="str">
        <f t="shared" si="43"/>
        <v/>
      </c>
      <c r="J278" s="15" t="str">
        <f t="shared" si="44"/>
        <v/>
      </c>
      <c r="K278" s="70" t="str">
        <f t="shared" si="45"/>
        <v/>
      </c>
      <c r="L278" s="17" t="str">
        <f t="shared" si="48"/>
        <v/>
      </c>
      <c r="M278" s="64" t="str">
        <f t="shared" si="46"/>
        <v/>
      </c>
      <c r="N278" s="67" t="str">
        <f t="shared" si="49"/>
        <v/>
      </c>
      <c r="O278" s="18"/>
      <c r="P278" s="68"/>
      <c r="Q278" s="42"/>
      <c r="R278" s="39"/>
      <c r="S278" s="43"/>
    </row>
    <row r="279" spans="1:19" x14ac:dyDescent="0.25">
      <c r="A279" s="11" t="s">
        <v>14</v>
      </c>
      <c r="B279" s="11"/>
      <c r="C279" s="15" t="str">
        <f t="shared" si="47"/>
        <v/>
      </c>
      <c r="D279" s="16"/>
      <c r="E279" s="34" t="str">
        <f t="shared" si="40"/>
        <v/>
      </c>
      <c r="F279" s="11"/>
      <c r="G279" s="15" t="str">
        <f t="shared" si="41"/>
        <v/>
      </c>
      <c r="H279" s="15" t="str">
        <f t="shared" si="42"/>
        <v/>
      </c>
      <c r="I279" s="15" t="str">
        <f t="shared" si="43"/>
        <v/>
      </c>
      <c r="J279" s="15" t="str">
        <f t="shared" si="44"/>
        <v/>
      </c>
      <c r="K279" s="70" t="str">
        <f t="shared" si="45"/>
        <v/>
      </c>
      <c r="L279" s="17" t="str">
        <f t="shared" si="48"/>
        <v/>
      </c>
      <c r="M279" s="64" t="str">
        <f t="shared" si="46"/>
        <v/>
      </c>
      <c r="N279" s="67" t="str">
        <f t="shared" si="49"/>
        <v/>
      </c>
      <c r="O279" s="18"/>
      <c r="P279" s="68"/>
      <c r="Q279" s="42"/>
      <c r="R279" s="39"/>
      <c r="S279" s="43"/>
    </row>
    <row r="280" spans="1:19" x14ac:dyDescent="0.25">
      <c r="A280" s="11" t="s">
        <v>14</v>
      </c>
      <c r="B280" s="11"/>
      <c r="C280" s="15" t="str">
        <f t="shared" si="47"/>
        <v/>
      </c>
      <c r="D280" s="16"/>
      <c r="E280" s="34" t="str">
        <f t="shared" si="40"/>
        <v/>
      </c>
      <c r="F280" s="11"/>
      <c r="G280" s="15" t="str">
        <f t="shared" si="41"/>
        <v/>
      </c>
      <c r="H280" s="15" t="str">
        <f t="shared" si="42"/>
        <v/>
      </c>
      <c r="I280" s="15" t="str">
        <f t="shared" si="43"/>
        <v/>
      </c>
      <c r="J280" s="15" t="str">
        <f t="shared" si="44"/>
        <v/>
      </c>
      <c r="K280" s="70" t="str">
        <f t="shared" si="45"/>
        <v/>
      </c>
      <c r="L280" s="17" t="str">
        <f t="shared" si="48"/>
        <v/>
      </c>
      <c r="M280" s="64" t="str">
        <f t="shared" si="46"/>
        <v/>
      </c>
      <c r="N280" s="67" t="str">
        <f t="shared" si="49"/>
        <v/>
      </c>
      <c r="O280" s="18"/>
      <c r="P280" s="68"/>
      <c r="Q280" s="42"/>
      <c r="R280" s="39"/>
      <c r="S280" s="43"/>
    </row>
    <row r="281" spans="1:19" x14ac:dyDescent="0.25">
      <c r="A281" s="11" t="s">
        <v>14</v>
      </c>
      <c r="B281" s="11"/>
      <c r="C281" s="15" t="str">
        <f t="shared" si="47"/>
        <v/>
      </c>
      <c r="D281" s="16"/>
      <c r="E281" s="34" t="str">
        <f t="shared" si="40"/>
        <v/>
      </c>
      <c r="F281" s="11"/>
      <c r="G281" s="15" t="str">
        <f t="shared" si="41"/>
        <v/>
      </c>
      <c r="H281" s="15" t="str">
        <f t="shared" si="42"/>
        <v/>
      </c>
      <c r="I281" s="15" t="str">
        <f t="shared" si="43"/>
        <v/>
      </c>
      <c r="J281" s="15" t="str">
        <f t="shared" si="44"/>
        <v/>
      </c>
      <c r="K281" s="70" t="str">
        <f t="shared" si="45"/>
        <v/>
      </c>
      <c r="L281" s="17" t="str">
        <f t="shared" si="48"/>
        <v/>
      </c>
      <c r="M281" s="64" t="str">
        <f t="shared" si="46"/>
        <v/>
      </c>
      <c r="N281" s="67" t="str">
        <f t="shared" si="49"/>
        <v/>
      </c>
      <c r="O281" s="18"/>
      <c r="P281" s="68"/>
      <c r="Q281" s="42"/>
      <c r="R281" s="39"/>
      <c r="S281" s="43"/>
    </row>
    <row r="282" spans="1:19" x14ac:dyDescent="0.25">
      <c r="A282" s="11" t="s">
        <v>14</v>
      </c>
      <c r="B282" s="11"/>
      <c r="C282" s="15" t="str">
        <f t="shared" si="47"/>
        <v/>
      </c>
      <c r="D282" s="16"/>
      <c r="E282" s="34" t="str">
        <f t="shared" si="40"/>
        <v/>
      </c>
      <c r="F282" s="11"/>
      <c r="G282" s="15" t="str">
        <f t="shared" si="41"/>
        <v/>
      </c>
      <c r="H282" s="15" t="str">
        <f t="shared" si="42"/>
        <v/>
      </c>
      <c r="I282" s="15" t="str">
        <f t="shared" si="43"/>
        <v/>
      </c>
      <c r="J282" s="15" t="str">
        <f t="shared" si="44"/>
        <v/>
      </c>
      <c r="K282" s="70" t="str">
        <f t="shared" si="45"/>
        <v/>
      </c>
      <c r="L282" s="17" t="str">
        <f t="shared" si="48"/>
        <v/>
      </c>
      <c r="M282" s="64" t="str">
        <f t="shared" si="46"/>
        <v/>
      </c>
      <c r="N282" s="67" t="str">
        <f t="shared" si="49"/>
        <v/>
      </c>
      <c r="O282" s="18"/>
      <c r="P282" s="68"/>
      <c r="Q282" s="42"/>
      <c r="R282" s="39"/>
      <c r="S282" s="43"/>
    </row>
    <row r="283" spans="1:19" x14ac:dyDescent="0.25">
      <c r="A283" s="11" t="s">
        <v>14</v>
      </c>
      <c r="B283" s="11"/>
      <c r="C283" s="15" t="str">
        <f t="shared" si="47"/>
        <v/>
      </c>
      <c r="D283" s="16"/>
      <c r="E283" s="34" t="str">
        <f t="shared" si="40"/>
        <v/>
      </c>
      <c r="F283" s="11"/>
      <c r="G283" s="15" t="str">
        <f t="shared" si="41"/>
        <v/>
      </c>
      <c r="H283" s="15" t="str">
        <f t="shared" si="42"/>
        <v/>
      </c>
      <c r="I283" s="15" t="str">
        <f t="shared" si="43"/>
        <v/>
      </c>
      <c r="J283" s="15" t="str">
        <f t="shared" si="44"/>
        <v/>
      </c>
      <c r="K283" s="70" t="str">
        <f t="shared" si="45"/>
        <v/>
      </c>
      <c r="L283" s="17" t="str">
        <f t="shared" si="48"/>
        <v/>
      </c>
      <c r="M283" s="64" t="str">
        <f t="shared" si="46"/>
        <v/>
      </c>
      <c r="N283" s="67" t="str">
        <f t="shared" si="49"/>
        <v/>
      </c>
      <c r="O283" s="18"/>
      <c r="P283" s="68"/>
      <c r="Q283" s="42"/>
      <c r="R283" s="39"/>
      <c r="S283" s="43"/>
    </row>
    <row r="284" spans="1:19" x14ac:dyDescent="0.25">
      <c r="A284" s="11" t="s">
        <v>14</v>
      </c>
      <c r="B284" s="11"/>
      <c r="C284" s="15" t="str">
        <f t="shared" si="47"/>
        <v/>
      </c>
      <c r="D284" s="16"/>
      <c r="E284" s="34" t="str">
        <f t="shared" si="40"/>
        <v/>
      </c>
      <c r="F284" s="11"/>
      <c r="G284" s="15" t="str">
        <f t="shared" si="41"/>
        <v/>
      </c>
      <c r="H284" s="15" t="str">
        <f t="shared" si="42"/>
        <v/>
      </c>
      <c r="I284" s="15" t="str">
        <f t="shared" si="43"/>
        <v/>
      </c>
      <c r="J284" s="15" t="str">
        <f t="shared" si="44"/>
        <v/>
      </c>
      <c r="K284" s="70" t="str">
        <f t="shared" si="45"/>
        <v/>
      </c>
      <c r="L284" s="17" t="str">
        <f t="shared" si="48"/>
        <v/>
      </c>
      <c r="M284" s="64" t="str">
        <f t="shared" si="46"/>
        <v/>
      </c>
      <c r="N284" s="67" t="str">
        <f t="shared" si="49"/>
        <v/>
      </c>
      <c r="O284" s="18"/>
      <c r="P284" s="68"/>
      <c r="Q284" s="42"/>
      <c r="R284" s="39"/>
      <c r="S284" s="43"/>
    </row>
    <row r="285" spans="1:19" x14ac:dyDescent="0.25">
      <c r="A285" s="11" t="s">
        <v>14</v>
      </c>
      <c r="B285" s="11"/>
      <c r="C285" s="15" t="str">
        <f t="shared" si="47"/>
        <v/>
      </c>
      <c r="D285" s="16"/>
      <c r="E285" s="34" t="str">
        <f t="shared" si="40"/>
        <v/>
      </c>
      <c r="F285" s="11"/>
      <c r="G285" s="15" t="str">
        <f t="shared" si="41"/>
        <v/>
      </c>
      <c r="H285" s="15" t="str">
        <f t="shared" si="42"/>
        <v/>
      </c>
      <c r="I285" s="15" t="str">
        <f t="shared" si="43"/>
        <v/>
      </c>
      <c r="J285" s="15" t="str">
        <f t="shared" si="44"/>
        <v/>
      </c>
      <c r="K285" s="70" t="str">
        <f t="shared" si="45"/>
        <v/>
      </c>
      <c r="L285" s="17" t="str">
        <f t="shared" si="48"/>
        <v/>
      </c>
      <c r="M285" s="64" t="str">
        <f t="shared" si="46"/>
        <v/>
      </c>
      <c r="N285" s="67" t="str">
        <f t="shared" si="49"/>
        <v/>
      </c>
      <c r="O285" s="18"/>
      <c r="P285" s="68"/>
      <c r="Q285" s="42"/>
      <c r="R285" s="39"/>
      <c r="S285" s="43"/>
    </row>
    <row r="286" spans="1:19" x14ac:dyDescent="0.25">
      <c r="A286" s="11" t="s">
        <v>14</v>
      </c>
      <c r="B286" s="11"/>
      <c r="C286" s="15" t="str">
        <f t="shared" si="47"/>
        <v/>
      </c>
      <c r="D286" s="16"/>
      <c r="E286" s="34" t="str">
        <f t="shared" si="40"/>
        <v/>
      </c>
      <c r="F286" s="11"/>
      <c r="G286" s="15" t="str">
        <f t="shared" si="41"/>
        <v/>
      </c>
      <c r="H286" s="15" t="str">
        <f t="shared" si="42"/>
        <v/>
      </c>
      <c r="I286" s="15" t="str">
        <f t="shared" si="43"/>
        <v/>
      </c>
      <c r="J286" s="15" t="str">
        <f t="shared" si="44"/>
        <v/>
      </c>
      <c r="K286" s="70" t="str">
        <f t="shared" si="45"/>
        <v/>
      </c>
      <c r="L286" s="17" t="str">
        <f t="shared" si="48"/>
        <v/>
      </c>
      <c r="M286" s="64" t="str">
        <f t="shared" si="46"/>
        <v/>
      </c>
      <c r="N286" s="67" t="str">
        <f t="shared" si="49"/>
        <v/>
      </c>
      <c r="O286" s="18"/>
      <c r="P286" s="68"/>
      <c r="Q286" s="42"/>
      <c r="R286" s="39"/>
      <c r="S286" s="43"/>
    </row>
    <row r="287" spans="1:19" x14ac:dyDescent="0.25">
      <c r="A287" s="11" t="s">
        <v>14</v>
      </c>
      <c r="B287" s="11"/>
      <c r="C287" s="15" t="str">
        <f t="shared" si="47"/>
        <v/>
      </c>
      <c r="D287" s="16"/>
      <c r="E287" s="34" t="str">
        <f t="shared" si="40"/>
        <v/>
      </c>
      <c r="F287" s="11"/>
      <c r="G287" s="15" t="str">
        <f t="shared" si="41"/>
        <v/>
      </c>
      <c r="H287" s="15" t="str">
        <f t="shared" si="42"/>
        <v/>
      </c>
      <c r="I287" s="15" t="str">
        <f t="shared" si="43"/>
        <v/>
      </c>
      <c r="J287" s="15" t="str">
        <f t="shared" si="44"/>
        <v/>
      </c>
      <c r="K287" s="70" t="str">
        <f t="shared" si="45"/>
        <v/>
      </c>
      <c r="L287" s="17" t="str">
        <f t="shared" si="48"/>
        <v/>
      </c>
      <c r="M287" s="64" t="str">
        <f t="shared" si="46"/>
        <v/>
      </c>
      <c r="N287" s="67" t="str">
        <f t="shared" si="49"/>
        <v/>
      </c>
      <c r="O287" s="18"/>
      <c r="P287" s="68"/>
      <c r="Q287" s="42"/>
      <c r="R287" s="39"/>
      <c r="S287" s="43"/>
    </row>
    <row r="288" spans="1:19" x14ac:dyDescent="0.25">
      <c r="A288" s="11" t="s">
        <v>14</v>
      </c>
      <c r="B288" s="11"/>
      <c r="C288" s="15" t="str">
        <f t="shared" si="47"/>
        <v/>
      </c>
      <c r="D288" s="16"/>
      <c r="E288" s="34" t="str">
        <f t="shared" si="40"/>
        <v/>
      </c>
      <c r="F288" s="11"/>
      <c r="G288" s="15" t="str">
        <f t="shared" si="41"/>
        <v/>
      </c>
      <c r="H288" s="15" t="str">
        <f t="shared" si="42"/>
        <v/>
      </c>
      <c r="I288" s="15" t="str">
        <f t="shared" si="43"/>
        <v/>
      </c>
      <c r="J288" s="15" t="str">
        <f t="shared" si="44"/>
        <v/>
      </c>
      <c r="K288" s="70" t="str">
        <f t="shared" si="45"/>
        <v/>
      </c>
      <c r="L288" s="17" t="str">
        <f t="shared" si="48"/>
        <v/>
      </c>
      <c r="M288" s="64" t="str">
        <f t="shared" si="46"/>
        <v/>
      </c>
      <c r="N288" s="67" t="str">
        <f t="shared" si="49"/>
        <v/>
      </c>
      <c r="O288" s="18"/>
      <c r="P288" s="68"/>
      <c r="Q288" s="42"/>
      <c r="R288" s="39"/>
      <c r="S288" s="43"/>
    </row>
    <row r="289" spans="1:19" x14ac:dyDescent="0.25">
      <c r="A289" s="11" t="s">
        <v>14</v>
      </c>
      <c r="B289" s="11"/>
      <c r="C289" s="15" t="str">
        <f t="shared" si="47"/>
        <v/>
      </c>
      <c r="D289" s="16"/>
      <c r="E289" s="34" t="str">
        <f t="shared" si="40"/>
        <v/>
      </c>
      <c r="F289" s="11"/>
      <c r="G289" s="15" t="str">
        <f t="shared" si="41"/>
        <v/>
      </c>
      <c r="H289" s="15" t="str">
        <f t="shared" si="42"/>
        <v/>
      </c>
      <c r="I289" s="15" t="str">
        <f t="shared" si="43"/>
        <v/>
      </c>
      <c r="J289" s="15" t="str">
        <f t="shared" si="44"/>
        <v/>
      </c>
      <c r="K289" s="70" t="str">
        <f t="shared" si="45"/>
        <v/>
      </c>
      <c r="L289" s="17" t="str">
        <f t="shared" si="48"/>
        <v/>
      </c>
      <c r="M289" s="64" t="str">
        <f t="shared" si="46"/>
        <v/>
      </c>
      <c r="N289" s="67" t="str">
        <f t="shared" si="49"/>
        <v/>
      </c>
      <c r="O289" s="18"/>
      <c r="P289" s="68"/>
      <c r="Q289" s="42"/>
      <c r="R289" s="39"/>
      <c r="S289" s="43"/>
    </row>
    <row r="290" spans="1:19" x14ac:dyDescent="0.25">
      <c r="A290" s="11" t="s">
        <v>14</v>
      </c>
      <c r="B290" s="11"/>
      <c r="C290" s="15" t="str">
        <f t="shared" si="47"/>
        <v/>
      </c>
      <c r="D290" s="16"/>
      <c r="E290" s="34" t="str">
        <f t="shared" si="40"/>
        <v/>
      </c>
      <c r="F290" s="11"/>
      <c r="G290" s="15" t="str">
        <f t="shared" si="41"/>
        <v/>
      </c>
      <c r="H290" s="15" t="str">
        <f t="shared" si="42"/>
        <v/>
      </c>
      <c r="I290" s="15" t="str">
        <f t="shared" si="43"/>
        <v/>
      </c>
      <c r="J290" s="15" t="str">
        <f t="shared" si="44"/>
        <v/>
      </c>
      <c r="K290" s="70" t="str">
        <f t="shared" si="45"/>
        <v/>
      </c>
      <c r="L290" s="17" t="str">
        <f t="shared" si="48"/>
        <v/>
      </c>
      <c r="M290" s="64" t="str">
        <f t="shared" si="46"/>
        <v/>
      </c>
      <c r="N290" s="67" t="str">
        <f t="shared" si="49"/>
        <v/>
      </c>
      <c r="O290" s="18"/>
      <c r="P290" s="68"/>
      <c r="Q290" s="42"/>
      <c r="R290" s="39"/>
      <c r="S290" s="43"/>
    </row>
    <row r="291" spans="1:19" x14ac:dyDescent="0.25">
      <c r="A291" s="11" t="s">
        <v>14</v>
      </c>
      <c r="B291" s="11"/>
      <c r="C291" s="15" t="str">
        <f t="shared" si="47"/>
        <v/>
      </c>
      <c r="D291" s="16"/>
      <c r="E291" s="34" t="str">
        <f t="shared" si="40"/>
        <v/>
      </c>
      <c r="F291" s="11"/>
      <c r="G291" s="15" t="str">
        <f t="shared" si="41"/>
        <v/>
      </c>
      <c r="H291" s="15" t="str">
        <f t="shared" si="42"/>
        <v/>
      </c>
      <c r="I291" s="15" t="str">
        <f t="shared" si="43"/>
        <v/>
      </c>
      <c r="J291" s="15" t="str">
        <f t="shared" si="44"/>
        <v/>
      </c>
      <c r="K291" s="70" t="str">
        <f t="shared" si="45"/>
        <v/>
      </c>
      <c r="L291" s="17" t="str">
        <f t="shared" si="48"/>
        <v/>
      </c>
      <c r="M291" s="64" t="str">
        <f t="shared" si="46"/>
        <v/>
      </c>
      <c r="N291" s="67" t="str">
        <f t="shared" si="49"/>
        <v/>
      </c>
      <c r="O291" s="18"/>
      <c r="P291" s="68"/>
      <c r="Q291" s="42"/>
      <c r="R291" s="39"/>
      <c r="S291" s="43"/>
    </row>
    <row r="292" spans="1:19" x14ac:dyDescent="0.25">
      <c r="A292" s="11" t="s">
        <v>14</v>
      </c>
      <c r="B292" s="11"/>
      <c r="C292" s="15" t="str">
        <f t="shared" si="47"/>
        <v/>
      </c>
      <c r="D292" s="16"/>
      <c r="E292" s="34" t="str">
        <f t="shared" si="40"/>
        <v/>
      </c>
      <c r="F292" s="11"/>
      <c r="G292" s="15" t="str">
        <f t="shared" si="41"/>
        <v/>
      </c>
      <c r="H292" s="15" t="str">
        <f t="shared" si="42"/>
        <v/>
      </c>
      <c r="I292" s="15" t="str">
        <f t="shared" si="43"/>
        <v/>
      </c>
      <c r="J292" s="15" t="str">
        <f t="shared" si="44"/>
        <v/>
      </c>
      <c r="K292" s="70" t="str">
        <f t="shared" si="45"/>
        <v/>
      </c>
      <c r="L292" s="17" t="str">
        <f t="shared" si="48"/>
        <v/>
      </c>
      <c r="M292" s="64" t="str">
        <f t="shared" si="46"/>
        <v/>
      </c>
      <c r="N292" s="67" t="str">
        <f t="shared" si="49"/>
        <v/>
      </c>
      <c r="O292" s="18"/>
      <c r="P292" s="68"/>
      <c r="Q292" s="42"/>
      <c r="R292" s="39"/>
      <c r="S292" s="43"/>
    </row>
    <row r="293" spans="1:19" x14ac:dyDescent="0.25">
      <c r="A293" s="11" t="s">
        <v>14</v>
      </c>
      <c r="B293" s="11"/>
      <c r="C293" s="15" t="str">
        <f t="shared" si="47"/>
        <v/>
      </c>
      <c r="D293" s="16"/>
      <c r="E293" s="34" t="str">
        <f t="shared" si="40"/>
        <v/>
      </c>
      <c r="F293" s="11"/>
      <c r="G293" s="15" t="str">
        <f t="shared" si="41"/>
        <v/>
      </c>
      <c r="H293" s="15" t="str">
        <f t="shared" si="42"/>
        <v/>
      </c>
      <c r="I293" s="15" t="str">
        <f t="shared" si="43"/>
        <v/>
      </c>
      <c r="J293" s="15" t="str">
        <f t="shared" si="44"/>
        <v/>
      </c>
      <c r="K293" s="70" t="str">
        <f t="shared" si="45"/>
        <v/>
      </c>
      <c r="L293" s="17" t="str">
        <f t="shared" si="48"/>
        <v/>
      </c>
      <c r="M293" s="64" t="str">
        <f t="shared" si="46"/>
        <v/>
      </c>
      <c r="N293" s="67" t="str">
        <f t="shared" si="49"/>
        <v/>
      </c>
      <c r="O293" s="18"/>
      <c r="P293" s="68"/>
      <c r="Q293" s="42"/>
      <c r="R293" s="39"/>
      <c r="S293" s="43"/>
    </row>
    <row r="294" spans="1:19" x14ac:dyDescent="0.25">
      <c r="A294" s="11" t="s">
        <v>14</v>
      </c>
      <c r="B294" s="11"/>
      <c r="C294" s="15" t="str">
        <f t="shared" si="47"/>
        <v/>
      </c>
      <c r="D294" s="16"/>
      <c r="E294" s="34" t="str">
        <f t="shared" si="40"/>
        <v/>
      </c>
      <c r="F294" s="11"/>
      <c r="G294" s="15" t="str">
        <f t="shared" si="41"/>
        <v/>
      </c>
      <c r="H294" s="15" t="str">
        <f t="shared" si="42"/>
        <v/>
      </c>
      <c r="I294" s="15" t="str">
        <f t="shared" si="43"/>
        <v/>
      </c>
      <c r="J294" s="15" t="str">
        <f t="shared" si="44"/>
        <v/>
      </c>
      <c r="K294" s="70" t="str">
        <f t="shared" si="45"/>
        <v/>
      </c>
      <c r="L294" s="17" t="str">
        <f t="shared" si="48"/>
        <v/>
      </c>
      <c r="M294" s="64" t="str">
        <f t="shared" si="46"/>
        <v/>
      </c>
      <c r="N294" s="67" t="str">
        <f t="shared" si="49"/>
        <v/>
      </c>
      <c r="O294" s="18"/>
      <c r="P294" s="68"/>
      <c r="Q294" s="42"/>
      <c r="R294" s="39"/>
      <c r="S294" s="43"/>
    </row>
    <row r="295" spans="1:19" x14ac:dyDescent="0.25">
      <c r="A295" s="11" t="s">
        <v>14</v>
      </c>
      <c r="B295" s="11"/>
      <c r="C295" s="15" t="str">
        <f t="shared" si="47"/>
        <v/>
      </c>
      <c r="D295" s="16"/>
      <c r="E295" s="34" t="str">
        <f t="shared" si="40"/>
        <v/>
      </c>
      <c r="F295" s="11"/>
      <c r="G295" s="15" t="str">
        <f t="shared" si="41"/>
        <v/>
      </c>
      <c r="H295" s="15" t="str">
        <f t="shared" si="42"/>
        <v/>
      </c>
      <c r="I295" s="15" t="str">
        <f t="shared" si="43"/>
        <v/>
      </c>
      <c r="J295" s="15" t="str">
        <f t="shared" si="44"/>
        <v/>
      </c>
      <c r="K295" s="70" t="str">
        <f t="shared" si="45"/>
        <v/>
      </c>
      <c r="L295" s="17" t="str">
        <f t="shared" si="48"/>
        <v/>
      </c>
      <c r="M295" s="64" t="str">
        <f t="shared" si="46"/>
        <v/>
      </c>
      <c r="N295" s="67" t="str">
        <f t="shared" si="49"/>
        <v/>
      </c>
      <c r="O295" s="18"/>
      <c r="P295" s="68"/>
      <c r="Q295" s="42"/>
      <c r="R295" s="39"/>
      <c r="S295" s="43"/>
    </row>
    <row r="296" spans="1:19" x14ac:dyDescent="0.25">
      <c r="A296" s="11" t="s">
        <v>14</v>
      </c>
      <c r="B296" s="11"/>
      <c r="C296" s="15" t="str">
        <f t="shared" si="47"/>
        <v/>
      </c>
      <c r="D296" s="16"/>
      <c r="E296" s="34" t="str">
        <f t="shared" si="40"/>
        <v/>
      </c>
      <c r="F296" s="11"/>
      <c r="G296" s="15" t="str">
        <f t="shared" si="41"/>
        <v/>
      </c>
      <c r="H296" s="15" t="str">
        <f t="shared" si="42"/>
        <v/>
      </c>
      <c r="I296" s="15" t="str">
        <f t="shared" si="43"/>
        <v/>
      </c>
      <c r="J296" s="15" t="str">
        <f t="shared" si="44"/>
        <v/>
      </c>
      <c r="K296" s="70" t="str">
        <f t="shared" si="45"/>
        <v/>
      </c>
      <c r="L296" s="17" t="str">
        <f t="shared" si="48"/>
        <v/>
      </c>
      <c r="M296" s="64" t="str">
        <f t="shared" si="46"/>
        <v/>
      </c>
      <c r="N296" s="67" t="str">
        <f t="shared" si="49"/>
        <v/>
      </c>
      <c r="O296" s="18"/>
      <c r="P296" s="68"/>
      <c r="Q296" s="42"/>
      <c r="R296" s="39"/>
      <c r="S296" s="43"/>
    </row>
    <row r="297" spans="1:19" x14ac:dyDescent="0.25">
      <c r="A297" s="11" t="s">
        <v>14</v>
      </c>
      <c r="B297" s="11"/>
      <c r="C297" s="15" t="str">
        <f t="shared" si="47"/>
        <v/>
      </c>
      <c r="D297" s="16"/>
      <c r="E297" s="34" t="str">
        <f t="shared" si="40"/>
        <v/>
      </c>
      <c r="F297" s="11"/>
      <c r="G297" s="15" t="str">
        <f t="shared" si="41"/>
        <v/>
      </c>
      <c r="H297" s="15" t="str">
        <f t="shared" si="42"/>
        <v/>
      </c>
      <c r="I297" s="15" t="str">
        <f t="shared" si="43"/>
        <v/>
      </c>
      <c r="J297" s="15" t="str">
        <f t="shared" si="44"/>
        <v/>
      </c>
      <c r="K297" s="70" t="str">
        <f t="shared" si="45"/>
        <v/>
      </c>
      <c r="L297" s="17" t="str">
        <f t="shared" si="48"/>
        <v/>
      </c>
      <c r="M297" s="64" t="str">
        <f t="shared" si="46"/>
        <v/>
      </c>
      <c r="N297" s="67" t="str">
        <f t="shared" si="49"/>
        <v/>
      </c>
      <c r="O297" s="18"/>
      <c r="P297" s="68"/>
      <c r="Q297" s="42"/>
      <c r="R297" s="39"/>
      <c r="S297" s="43"/>
    </row>
    <row r="298" spans="1:19" x14ac:dyDescent="0.25">
      <c r="A298" s="11" t="s">
        <v>14</v>
      </c>
      <c r="B298" s="11"/>
      <c r="C298" s="15" t="str">
        <f t="shared" si="47"/>
        <v/>
      </c>
      <c r="D298" s="16"/>
      <c r="E298" s="34" t="str">
        <f t="shared" si="40"/>
        <v/>
      </c>
      <c r="F298" s="11"/>
      <c r="G298" s="15" t="str">
        <f t="shared" si="41"/>
        <v/>
      </c>
      <c r="H298" s="15" t="str">
        <f t="shared" si="42"/>
        <v/>
      </c>
      <c r="I298" s="15" t="str">
        <f t="shared" si="43"/>
        <v/>
      </c>
      <c r="J298" s="15" t="str">
        <f t="shared" si="44"/>
        <v/>
      </c>
      <c r="K298" s="70" t="str">
        <f t="shared" si="45"/>
        <v/>
      </c>
      <c r="L298" s="17" t="str">
        <f t="shared" si="48"/>
        <v/>
      </c>
      <c r="M298" s="64" t="str">
        <f t="shared" si="46"/>
        <v/>
      </c>
      <c r="N298" s="67" t="str">
        <f t="shared" si="49"/>
        <v/>
      </c>
      <c r="O298" s="18"/>
      <c r="P298" s="68"/>
      <c r="Q298" s="42"/>
      <c r="R298" s="39"/>
      <c r="S298" s="43"/>
    </row>
    <row r="299" spans="1:19" x14ac:dyDescent="0.25">
      <c r="A299" s="11" t="s">
        <v>14</v>
      </c>
      <c r="B299" s="11"/>
      <c r="C299" s="15" t="str">
        <f t="shared" si="47"/>
        <v/>
      </c>
      <c r="D299" s="16"/>
      <c r="E299" s="34" t="str">
        <f t="shared" si="40"/>
        <v/>
      </c>
      <c r="F299" s="11"/>
      <c r="G299" s="15" t="str">
        <f t="shared" si="41"/>
        <v/>
      </c>
      <c r="H299" s="15" t="str">
        <f t="shared" si="42"/>
        <v/>
      </c>
      <c r="I299" s="15" t="str">
        <f t="shared" si="43"/>
        <v/>
      </c>
      <c r="J299" s="15" t="str">
        <f t="shared" si="44"/>
        <v/>
      </c>
      <c r="K299" s="70" t="str">
        <f t="shared" si="45"/>
        <v/>
      </c>
      <c r="L299" s="17" t="str">
        <f t="shared" si="48"/>
        <v/>
      </c>
      <c r="M299" s="64" t="str">
        <f t="shared" si="46"/>
        <v/>
      </c>
      <c r="N299" s="67" t="str">
        <f t="shared" si="49"/>
        <v/>
      </c>
      <c r="O299" s="18"/>
      <c r="P299" s="68"/>
      <c r="Q299" s="42"/>
      <c r="R299" s="39"/>
      <c r="S299" s="43"/>
    </row>
    <row r="300" spans="1:19" x14ac:dyDescent="0.25">
      <c r="A300" s="11" t="s">
        <v>14</v>
      </c>
      <c r="B300" s="11"/>
      <c r="C300" s="15" t="str">
        <f t="shared" si="47"/>
        <v/>
      </c>
      <c r="D300" s="16"/>
      <c r="E300" s="34" t="str">
        <f t="shared" si="40"/>
        <v/>
      </c>
      <c r="F300" s="11"/>
      <c r="G300" s="15" t="str">
        <f t="shared" si="41"/>
        <v/>
      </c>
      <c r="H300" s="15" t="str">
        <f t="shared" si="42"/>
        <v/>
      </c>
      <c r="I300" s="15" t="str">
        <f t="shared" si="43"/>
        <v/>
      </c>
      <c r="J300" s="15" t="str">
        <f t="shared" si="44"/>
        <v/>
      </c>
      <c r="K300" s="70" t="str">
        <f t="shared" si="45"/>
        <v/>
      </c>
      <c r="L300" s="17" t="str">
        <f t="shared" si="48"/>
        <v/>
      </c>
      <c r="M300" s="64" t="str">
        <f t="shared" si="46"/>
        <v/>
      </c>
      <c r="N300" s="67" t="str">
        <f t="shared" si="49"/>
        <v/>
      </c>
      <c r="O300" s="18"/>
      <c r="P300" s="68"/>
      <c r="Q300" s="42"/>
      <c r="R300" s="39"/>
      <c r="S300" s="43"/>
    </row>
    <row r="301" spans="1:19" x14ac:dyDescent="0.25">
      <c r="A301" s="11" t="s">
        <v>14</v>
      </c>
      <c r="B301" s="11"/>
      <c r="C301" s="15" t="str">
        <f t="shared" si="47"/>
        <v/>
      </c>
      <c r="D301" s="16"/>
      <c r="E301" s="34" t="str">
        <f t="shared" si="40"/>
        <v/>
      </c>
      <c r="F301" s="11"/>
      <c r="G301" s="15" t="str">
        <f t="shared" si="41"/>
        <v/>
      </c>
      <c r="H301" s="15" t="str">
        <f t="shared" si="42"/>
        <v/>
      </c>
      <c r="I301" s="15" t="str">
        <f t="shared" si="43"/>
        <v/>
      </c>
      <c r="J301" s="15" t="str">
        <f t="shared" si="44"/>
        <v/>
      </c>
      <c r="K301" s="70" t="str">
        <f t="shared" si="45"/>
        <v/>
      </c>
      <c r="L301" s="17" t="str">
        <f t="shared" si="48"/>
        <v/>
      </c>
      <c r="M301" s="64" t="str">
        <f t="shared" si="46"/>
        <v/>
      </c>
      <c r="N301" s="67" t="str">
        <f t="shared" si="49"/>
        <v/>
      </c>
      <c r="O301" s="18"/>
      <c r="P301" s="68"/>
      <c r="Q301" s="42"/>
      <c r="R301" s="39"/>
      <c r="S301" s="43"/>
    </row>
    <row r="302" spans="1:19" x14ac:dyDescent="0.25">
      <c r="A302" s="11" t="s">
        <v>14</v>
      </c>
      <c r="B302" s="11"/>
      <c r="C302" s="15" t="str">
        <f t="shared" si="47"/>
        <v/>
      </c>
      <c r="D302" s="16"/>
      <c r="E302" s="34" t="str">
        <f t="shared" si="40"/>
        <v/>
      </c>
      <c r="F302" s="11"/>
      <c r="G302" s="15" t="str">
        <f t="shared" si="41"/>
        <v/>
      </c>
      <c r="H302" s="15" t="str">
        <f t="shared" si="42"/>
        <v/>
      </c>
      <c r="I302" s="15" t="str">
        <f t="shared" si="43"/>
        <v/>
      </c>
      <c r="J302" s="15" t="str">
        <f t="shared" si="44"/>
        <v/>
      </c>
      <c r="K302" s="70" t="str">
        <f t="shared" si="45"/>
        <v/>
      </c>
      <c r="L302" s="17" t="str">
        <f t="shared" si="48"/>
        <v/>
      </c>
      <c r="M302" s="64" t="str">
        <f t="shared" si="46"/>
        <v/>
      </c>
      <c r="N302" s="67" t="str">
        <f t="shared" si="49"/>
        <v/>
      </c>
      <c r="O302" s="18"/>
      <c r="P302" s="68"/>
      <c r="Q302" s="42"/>
      <c r="R302" s="39"/>
      <c r="S302" s="43"/>
    </row>
    <row r="303" spans="1:19" x14ac:dyDescent="0.25">
      <c r="A303" s="11" t="s">
        <v>14</v>
      </c>
      <c r="B303" s="11"/>
      <c r="C303" s="15" t="str">
        <f t="shared" si="47"/>
        <v/>
      </c>
      <c r="D303" s="16"/>
      <c r="E303" s="34" t="str">
        <f t="shared" si="40"/>
        <v/>
      </c>
      <c r="F303" s="11"/>
      <c r="G303" s="15" t="str">
        <f t="shared" si="41"/>
        <v/>
      </c>
      <c r="H303" s="15" t="str">
        <f t="shared" si="42"/>
        <v/>
      </c>
      <c r="I303" s="15" t="str">
        <f t="shared" si="43"/>
        <v/>
      </c>
      <c r="J303" s="15" t="str">
        <f t="shared" si="44"/>
        <v/>
      </c>
      <c r="K303" s="70" t="str">
        <f t="shared" si="45"/>
        <v/>
      </c>
      <c r="L303" s="17" t="str">
        <f t="shared" si="48"/>
        <v/>
      </c>
      <c r="M303" s="64" t="str">
        <f t="shared" si="46"/>
        <v/>
      </c>
      <c r="N303" s="67" t="str">
        <f t="shared" si="49"/>
        <v/>
      </c>
      <c r="O303" s="18"/>
      <c r="P303" s="68"/>
      <c r="Q303" s="42"/>
      <c r="R303" s="39"/>
      <c r="S303" s="43"/>
    </row>
    <row r="304" spans="1:19" x14ac:dyDescent="0.25">
      <c r="A304" s="11" t="s">
        <v>14</v>
      </c>
      <c r="B304" s="11"/>
      <c r="C304" s="15" t="str">
        <f t="shared" si="47"/>
        <v/>
      </c>
      <c r="D304" s="16"/>
      <c r="E304" s="34" t="str">
        <f t="shared" si="40"/>
        <v/>
      </c>
      <c r="F304" s="11"/>
      <c r="G304" s="15" t="str">
        <f t="shared" si="41"/>
        <v/>
      </c>
      <c r="H304" s="15" t="str">
        <f t="shared" si="42"/>
        <v/>
      </c>
      <c r="I304" s="15" t="str">
        <f t="shared" si="43"/>
        <v/>
      </c>
      <c r="J304" s="15" t="str">
        <f t="shared" si="44"/>
        <v/>
      </c>
      <c r="K304" s="70" t="str">
        <f t="shared" si="45"/>
        <v/>
      </c>
      <c r="L304" s="17" t="str">
        <f t="shared" si="48"/>
        <v/>
      </c>
      <c r="M304" s="64" t="str">
        <f t="shared" si="46"/>
        <v/>
      </c>
      <c r="N304" s="67" t="str">
        <f t="shared" si="49"/>
        <v/>
      </c>
      <c r="O304" s="18"/>
      <c r="P304" s="68"/>
      <c r="Q304" s="42"/>
      <c r="R304" s="39"/>
      <c r="S304" s="43"/>
    </row>
    <row r="305" spans="1:19" x14ac:dyDescent="0.25">
      <c r="A305" s="11" t="s">
        <v>14</v>
      </c>
      <c r="B305" s="11"/>
      <c r="C305" s="15" t="str">
        <f t="shared" si="47"/>
        <v/>
      </c>
      <c r="D305" s="16"/>
      <c r="E305" s="34" t="str">
        <f t="shared" si="40"/>
        <v/>
      </c>
      <c r="F305" s="11"/>
      <c r="G305" s="15" t="str">
        <f t="shared" si="41"/>
        <v/>
      </c>
      <c r="H305" s="15" t="str">
        <f t="shared" si="42"/>
        <v/>
      </c>
      <c r="I305" s="15" t="str">
        <f t="shared" si="43"/>
        <v/>
      </c>
      <c r="J305" s="15" t="str">
        <f t="shared" si="44"/>
        <v/>
      </c>
      <c r="K305" s="70" t="str">
        <f t="shared" si="45"/>
        <v/>
      </c>
      <c r="L305" s="17" t="str">
        <f t="shared" si="48"/>
        <v/>
      </c>
      <c r="M305" s="64" t="str">
        <f t="shared" si="46"/>
        <v/>
      </c>
      <c r="N305" s="67" t="str">
        <f t="shared" si="49"/>
        <v/>
      </c>
      <c r="O305" s="18"/>
      <c r="P305" s="68"/>
      <c r="Q305" s="42"/>
      <c r="R305" s="39"/>
      <c r="S305" s="43"/>
    </row>
    <row r="306" spans="1:19" x14ac:dyDescent="0.25">
      <c r="A306" s="11" t="s">
        <v>14</v>
      </c>
      <c r="B306" s="11"/>
      <c r="C306" s="15" t="str">
        <f t="shared" si="47"/>
        <v/>
      </c>
      <c r="D306" s="16"/>
      <c r="E306" s="34" t="str">
        <f t="shared" si="40"/>
        <v/>
      </c>
      <c r="F306" s="11"/>
      <c r="G306" s="15" t="str">
        <f t="shared" si="41"/>
        <v/>
      </c>
      <c r="H306" s="15" t="str">
        <f t="shared" si="42"/>
        <v/>
      </c>
      <c r="I306" s="15" t="str">
        <f t="shared" si="43"/>
        <v/>
      </c>
      <c r="J306" s="15" t="str">
        <f t="shared" si="44"/>
        <v/>
      </c>
      <c r="K306" s="70" t="str">
        <f t="shared" si="45"/>
        <v/>
      </c>
      <c r="L306" s="17" t="str">
        <f t="shared" si="48"/>
        <v/>
      </c>
      <c r="M306" s="64" t="str">
        <f t="shared" si="46"/>
        <v/>
      </c>
      <c r="N306" s="67" t="str">
        <f t="shared" si="49"/>
        <v/>
      </c>
      <c r="O306" s="18"/>
      <c r="P306" s="68"/>
      <c r="Q306" s="42"/>
      <c r="R306" s="39"/>
      <c r="S306" s="43"/>
    </row>
    <row r="307" spans="1:19" x14ac:dyDescent="0.25">
      <c r="A307" s="11" t="s">
        <v>14</v>
      </c>
      <c r="B307" s="11"/>
      <c r="C307" s="15" t="str">
        <f t="shared" si="47"/>
        <v/>
      </c>
      <c r="D307" s="16"/>
      <c r="E307" s="34" t="str">
        <f t="shared" si="40"/>
        <v/>
      </c>
      <c r="F307" s="11"/>
      <c r="G307" s="15" t="str">
        <f t="shared" si="41"/>
        <v/>
      </c>
      <c r="H307" s="15" t="str">
        <f t="shared" si="42"/>
        <v/>
      </c>
      <c r="I307" s="15" t="str">
        <f t="shared" si="43"/>
        <v/>
      </c>
      <c r="J307" s="15" t="str">
        <f t="shared" si="44"/>
        <v/>
      </c>
      <c r="K307" s="70" t="str">
        <f t="shared" si="45"/>
        <v/>
      </c>
      <c r="L307" s="17" t="str">
        <f t="shared" si="48"/>
        <v/>
      </c>
      <c r="M307" s="64" t="str">
        <f t="shared" si="46"/>
        <v/>
      </c>
      <c r="N307" s="67" t="str">
        <f t="shared" si="49"/>
        <v/>
      </c>
      <c r="O307" s="18"/>
      <c r="P307" s="68"/>
      <c r="Q307" s="42"/>
      <c r="R307" s="39"/>
      <c r="S307" s="43"/>
    </row>
    <row r="308" spans="1:19" x14ac:dyDescent="0.25">
      <c r="A308" s="11" t="s">
        <v>14</v>
      </c>
      <c r="B308" s="11"/>
      <c r="C308" s="15" t="str">
        <f t="shared" si="47"/>
        <v/>
      </c>
      <c r="D308" s="16"/>
      <c r="E308" s="34" t="str">
        <f t="shared" si="40"/>
        <v/>
      </c>
      <c r="F308" s="11"/>
      <c r="G308" s="15" t="str">
        <f t="shared" si="41"/>
        <v/>
      </c>
      <c r="H308" s="15" t="str">
        <f t="shared" si="42"/>
        <v/>
      </c>
      <c r="I308" s="15" t="str">
        <f t="shared" si="43"/>
        <v/>
      </c>
      <c r="J308" s="15" t="str">
        <f t="shared" si="44"/>
        <v/>
      </c>
      <c r="K308" s="70" t="str">
        <f t="shared" si="45"/>
        <v/>
      </c>
      <c r="L308" s="17" t="str">
        <f t="shared" si="48"/>
        <v/>
      </c>
      <c r="M308" s="64" t="str">
        <f t="shared" si="46"/>
        <v/>
      </c>
      <c r="N308" s="67" t="str">
        <f t="shared" si="49"/>
        <v/>
      </c>
      <c r="O308" s="18"/>
      <c r="P308" s="68"/>
      <c r="Q308" s="42"/>
      <c r="R308" s="39"/>
      <c r="S308" s="43"/>
    </row>
    <row r="309" spans="1:19" x14ac:dyDescent="0.25">
      <c r="A309" s="11" t="s">
        <v>14</v>
      </c>
      <c r="B309" s="11"/>
      <c r="C309" s="15" t="str">
        <f t="shared" si="47"/>
        <v/>
      </c>
      <c r="D309" s="16"/>
      <c r="E309" s="34" t="str">
        <f t="shared" si="40"/>
        <v/>
      </c>
      <c r="F309" s="11"/>
      <c r="G309" s="15" t="str">
        <f t="shared" si="41"/>
        <v/>
      </c>
      <c r="H309" s="15" t="str">
        <f t="shared" si="42"/>
        <v/>
      </c>
      <c r="I309" s="15" t="str">
        <f t="shared" si="43"/>
        <v/>
      </c>
      <c r="J309" s="15" t="str">
        <f t="shared" si="44"/>
        <v/>
      </c>
      <c r="K309" s="70" t="str">
        <f t="shared" si="45"/>
        <v/>
      </c>
      <c r="L309" s="17" t="str">
        <f t="shared" si="48"/>
        <v/>
      </c>
      <c r="M309" s="64" t="str">
        <f t="shared" si="46"/>
        <v/>
      </c>
      <c r="N309" s="67" t="str">
        <f t="shared" si="49"/>
        <v/>
      </c>
      <c r="O309" s="18"/>
      <c r="P309" s="68"/>
      <c r="Q309" s="42"/>
      <c r="R309" s="39"/>
      <c r="S309" s="43"/>
    </row>
    <row r="310" spans="1:19" x14ac:dyDescent="0.25">
      <c r="A310" s="11" t="s">
        <v>14</v>
      </c>
      <c r="B310" s="11"/>
      <c r="C310" s="15" t="str">
        <f t="shared" si="47"/>
        <v/>
      </c>
      <c r="D310" s="16"/>
      <c r="E310" s="34" t="str">
        <f t="shared" si="40"/>
        <v/>
      </c>
      <c r="F310" s="11"/>
      <c r="G310" s="15" t="str">
        <f t="shared" si="41"/>
        <v/>
      </c>
      <c r="H310" s="15" t="str">
        <f t="shared" si="42"/>
        <v/>
      </c>
      <c r="I310" s="15" t="str">
        <f t="shared" si="43"/>
        <v/>
      </c>
      <c r="J310" s="15" t="str">
        <f t="shared" si="44"/>
        <v/>
      </c>
      <c r="K310" s="70" t="str">
        <f t="shared" si="45"/>
        <v/>
      </c>
      <c r="L310" s="17" t="str">
        <f t="shared" si="48"/>
        <v/>
      </c>
      <c r="M310" s="64" t="str">
        <f t="shared" si="46"/>
        <v/>
      </c>
      <c r="N310" s="67" t="str">
        <f t="shared" si="49"/>
        <v/>
      </c>
      <c r="O310" s="18"/>
      <c r="P310" s="68"/>
      <c r="Q310" s="42"/>
      <c r="R310" s="39"/>
      <c r="S310" s="43"/>
    </row>
    <row r="311" spans="1:19" x14ac:dyDescent="0.25">
      <c r="A311" s="11" t="s">
        <v>14</v>
      </c>
      <c r="B311" s="11"/>
      <c r="C311" s="15" t="str">
        <f t="shared" si="47"/>
        <v/>
      </c>
      <c r="D311" s="16"/>
      <c r="E311" s="34" t="str">
        <f t="shared" si="40"/>
        <v/>
      </c>
      <c r="F311" s="11"/>
      <c r="G311" s="15" t="str">
        <f t="shared" si="41"/>
        <v/>
      </c>
      <c r="H311" s="15" t="str">
        <f t="shared" si="42"/>
        <v/>
      </c>
      <c r="I311" s="15" t="str">
        <f t="shared" si="43"/>
        <v/>
      </c>
      <c r="J311" s="15" t="str">
        <f t="shared" si="44"/>
        <v/>
      </c>
      <c r="K311" s="70" t="str">
        <f t="shared" si="45"/>
        <v/>
      </c>
      <c r="L311" s="17" t="str">
        <f t="shared" si="48"/>
        <v/>
      </c>
      <c r="M311" s="64" t="str">
        <f t="shared" si="46"/>
        <v/>
      </c>
      <c r="N311" s="67" t="str">
        <f t="shared" si="49"/>
        <v/>
      </c>
      <c r="O311" s="18"/>
      <c r="P311" s="68"/>
      <c r="Q311" s="42"/>
      <c r="R311" s="39"/>
      <c r="S311" s="43"/>
    </row>
    <row r="312" spans="1:19" x14ac:dyDescent="0.25">
      <c r="A312" s="11" t="s">
        <v>14</v>
      </c>
      <c r="B312" s="11"/>
      <c r="C312" s="15" t="str">
        <f t="shared" si="47"/>
        <v/>
      </c>
      <c r="D312" s="16"/>
      <c r="E312" s="34" t="str">
        <f t="shared" si="40"/>
        <v/>
      </c>
      <c r="F312" s="11"/>
      <c r="G312" s="15" t="str">
        <f t="shared" si="41"/>
        <v/>
      </c>
      <c r="H312" s="15" t="str">
        <f t="shared" si="42"/>
        <v/>
      </c>
      <c r="I312" s="15" t="str">
        <f t="shared" si="43"/>
        <v/>
      </c>
      <c r="J312" s="15" t="str">
        <f t="shared" si="44"/>
        <v/>
      </c>
      <c r="K312" s="70" t="str">
        <f t="shared" si="45"/>
        <v/>
      </c>
      <c r="L312" s="17" t="str">
        <f t="shared" si="48"/>
        <v/>
      </c>
      <c r="M312" s="64" t="str">
        <f t="shared" si="46"/>
        <v/>
      </c>
      <c r="N312" s="67" t="str">
        <f t="shared" si="49"/>
        <v/>
      </c>
      <c r="O312" s="18"/>
      <c r="P312" s="68"/>
      <c r="Q312" s="42"/>
      <c r="R312" s="39"/>
      <c r="S312" s="43"/>
    </row>
    <row r="313" spans="1:19" x14ac:dyDescent="0.25">
      <c r="A313" s="11" t="s">
        <v>14</v>
      </c>
      <c r="B313" s="11"/>
      <c r="C313" s="15" t="str">
        <f t="shared" si="47"/>
        <v/>
      </c>
      <c r="D313" s="16"/>
      <c r="E313" s="34" t="str">
        <f t="shared" si="40"/>
        <v/>
      </c>
      <c r="F313" s="11"/>
      <c r="G313" s="15" t="str">
        <f t="shared" si="41"/>
        <v/>
      </c>
      <c r="H313" s="15" t="str">
        <f t="shared" si="42"/>
        <v/>
      </c>
      <c r="I313" s="15" t="str">
        <f t="shared" si="43"/>
        <v/>
      </c>
      <c r="J313" s="15" t="str">
        <f t="shared" si="44"/>
        <v/>
      </c>
      <c r="K313" s="70" t="str">
        <f t="shared" si="45"/>
        <v/>
      </c>
      <c r="L313" s="17" t="str">
        <f t="shared" si="48"/>
        <v/>
      </c>
      <c r="M313" s="64" t="str">
        <f t="shared" si="46"/>
        <v/>
      </c>
      <c r="N313" s="67" t="str">
        <f t="shared" si="49"/>
        <v/>
      </c>
      <c r="O313" s="18"/>
      <c r="P313" s="68"/>
      <c r="Q313" s="42"/>
      <c r="R313" s="39"/>
      <c r="S313" s="43"/>
    </row>
    <row r="314" spans="1:19" x14ac:dyDescent="0.25">
      <c r="A314" s="11" t="s">
        <v>14</v>
      </c>
      <c r="B314" s="11"/>
      <c r="C314" s="15" t="str">
        <f t="shared" si="47"/>
        <v/>
      </c>
      <c r="D314" s="16"/>
      <c r="E314" s="34" t="str">
        <f t="shared" si="40"/>
        <v/>
      </c>
      <c r="F314" s="11"/>
      <c r="G314" s="15" t="str">
        <f t="shared" si="41"/>
        <v/>
      </c>
      <c r="H314" s="15" t="str">
        <f t="shared" si="42"/>
        <v/>
      </c>
      <c r="I314" s="15" t="str">
        <f t="shared" si="43"/>
        <v/>
      </c>
      <c r="J314" s="15" t="str">
        <f t="shared" si="44"/>
        <v/>
      </c>
      <c r="K314" s="70" t="str">
        <f t="shared" si="45"/>
        <v/>
      </c>
      <c r="L314" s="17" t="str">
        <f t="shared" si="48"/>
        <v/>
      </c>
      <c r="M314" s="64" t="str">
        <f t="shared" si="46"/>
        <v/>
      </c>
      <c r="N314" s="67" t="str">
        <f t="shared" si="49"/>
        <v/>
      </c>
      <c r="O314" s="18"/>
      <c r="P314" s="68"/>
      <c r="Q314" s="42"/>
      <c r="R314" s="39"/>
      <c r="S314" s="43"/>
    </row>
    <row r="315" spans="1:19" x14ac:dyDescent="0.25">
      <c r="A315" s="11" t="s">
        <v>14</v>
      </c>
      <c r="B315" s="11"/>
      <c r="C315" s="15" t="str">
        <f t="shared" si="47"/>
        <v/>
      </c>
      <c r="D315" s="16"/>
      <c r="E315" s="34" t="str">
        <f t="shared" si="40"/>
        <v/>
      </c>
      <c r="F315" s="11"/>
      <c r="G315" s="15" t="str">
        <f t="shared" si="41"/>
        <v/>
      </c>
      <c r="H315" s="15" t="str">
        <f t="shared" si="42"/>
        <v/>
      </c>
      <c r="I315" s="15" t="str">
        <f t="shared" si="43"/>
        <v/>
      </c>
      <c r="J315" s="15" t="str">
        <f t="shared" si="44"/>
        <v/>
      </c>
      <c r="K315" s="70" t="str">
        <f t="shared" si="45"/>
        <v/>
      </c>
      <c r="L315" s="17" t="str">
        <f t="shared" si="48"/>
        <v/>
      </c>
      <c r="M315" s="64" t="str">
        <f t="shared" si="46"/>
        <v/>
      </c>
      <c r="N315" s="67" t="str">
        <f t="shared" si="49"/>
        <v/>
      </c>
      <c r="O315" s="18"/>
      <c r="P315" s="68"/>
      <c r="Q315" s="42"/>
      <c r="R315" s="39"/>
      <c r="S315" s="43"/>
    </row>
    <row r="316" spans="1:19" x14ac:dyDescent="0.25">
      <c r="A316" s="11" t="s">
        <v>14</v>
      </c>
      <c r="B316" s="11"/>
      <c r="C316" s="15" t="str">
        <f t="shared" si="47"/>
        <v/>
      </c>
      <c r="D316" s="16"/>
      <c r="E316" s="34" t="str">
        <f t="shared" si="40"/>
        <v/>
      </c>
      <c r="F316" s="11"/>
      <c r="G316" s="15" t="str">
        <f t="shared" si="41"/>
        <v/>
      </c>
      <c r="H316" s="15" t="str">
        <f t="shared" si="42"/>
        <v/>
      </c>
      <c r="I316" s="15" t="str">
        <f t="shared" si="43"/>
        <v/>
      </c>
      <c r="J316" s="15" t="str">
        <f t="shared" si="44"/>
        <v/>
      </c>
      <c r="K316" s="70" t="str">
        <f t="shared" si="45"/>
        <v/>
      </c>
      <c r="L316" s="17" t="str">
        <f t="shared" si="48"/>
        <v/>
      </c>
      <c r="M316" s="64" t="str">
        <f t="shared" si="46"/>
        <v/>
      </c>
      <c r="N316" s="67" t="str">
        <f t="shared" si="49"/>
        <v/>
      </c>
      <c r="O316" s="18"/>
      <c r="P316" s="68"/>
      <c r="Q316" s="42"/>
      <c r="R316" s="39"/>
      <c r="S316" s="43"/>
    </row>
    <row r="317" spans="1:19" x14ac:dyDescent="0.25">
      <c r="A317" s="11" t="s">
        <v>14</v>
      </c>
      <c r="B317" s="11"/>
      <c r="C317" s="15" t="str">
        <f t="shared" si="47"/>
        <v/>
      </c>
      <c r="D317" s="16"/>
      <c r="E317" s="34" t="str">
        <f t="shared" si="40"/>
        <v/>
      </c>
      <c r="F317" s="11"/>
      <c r="G317" s="15" t="str">
        <f t="shared" si="41"/>
        <v/>
      </c>
      <c r="H317" s="15" t="str">
        <f t="shared" si="42"/>
        <v/>
      </c>
      <c r="I317" s="15" t="str">
        <f t="shared" si="43"/>
        <v/>
      </c>
      <c r="J317" s="15" t="str">
        <f t="shared" si="44"/>
        <v/>
      </c>
      <c r="K317" s="70" t="str">
        <f t="shared" si="45"/>
        <v/>
      </c>
      <c r="L317" s="17" t="str">
        <f t="shared" si="48"/>
        <v/>
      </c>
      <c r="M317" s="64" t="str">
        <f t="shared" si="46"/>
        <v/>
      </c>
      <c r="N317" s="67" t="str">
        <f t="shared" si="49"/>
        <v/>
      </c>
      <c r="O317" s="18"/>
      <c r="P317" s="68"/>
      <c r="Q317" s="42"/>
      <c r="R317" s="39"/>
      <c r="S317" s="43"/>
    </row>
    <row r="318" spans="1:19" x14ac:dyDescent="0.25">
      <c r="A318" s="11" t="s">
        <v>14</v>
      </c>
      <c r="B318" s="11"/>
      <c r="C318" s="15" t="str">
        <f t="shared" si="47"/>
        <v/>
      </c>
      <c r="D318" s="16"/>
      <c r="E318" s="34" t="str">
        <f t="shared" si="40"/>
        <v/>
      </c>
      <c r="F318" s="11"/>
      <c r="G318" s="15" t="str">
        <f t="shared" si="41"/>
        <v/>
      </c>
      <c r="H318" s="15" t="str">
        <f t="shared" si="42"/>
        <v/>
      </c>
      <c r="I318" s="15" t="str">
        <f t="shared" si="43"/>
        <v/>
      </c>
      <c r="J318" s="15" t="str">
        <f t="shared" si="44"/>
        <v/>
      </c>
      <c r="K318" s="70" t="str">
        <f t="shared" si="45"/>
        <v/>
      </c>
      <c r="L318" s="17" t="str">
        <f t="shared" si="48"/>
        <v/>
      </c>
      <c r="M318" s="64" t="str">
        <f t="shared" si="46"/>
        <v/>
      </c>
      <c r="N318" s="67" t="str">
        <f t="shared" si="49"/>
        <v/>
      </c>
      <c r="O318" s="18"/>
      <c r="P318" s="68"/>
      <c r="Q318" s="42"/>
      <c r="R318" s="39"/>
      <c r="S318" s="43"/>
    </row>
    <row r="319" spans="1:19" x14ac:dyDescent="0.25">
      <c r="A319" s="11" t="s">
        <v>14</v>
      </c>
      <c r="B319" s="11"/>
      <c r="C319" s="15" t="str">
        <f t="shared" si="47"/>
        <v/>
      </c>
      <c r="D319" s="16"/>
      <c r="E319" s="34" t="str">
        <f t="shared" si="40"/>
        <v/>
      </c>
      <c r="F319" s="11"/>
      <c r="G319" s="15" t="str">
        <f t="shared" si="41"/>
        <v/>
      </c>
      <c r="H319" s="15" t="str">
        <f t="shared" si="42"/>
        <v/>
      </c>
      <c r="I319" s="15" t="str">
        <f t="shared" si="43"/>
        <v/>
      </c>
      <c r="J319" s="15" t="str">
        <f t="shared" si="44"/>
        <v/>
      </c>
      <c r="K319" s="70" t="str">
        <f t="shared" si="45"/>
        <v/>
      </c>
      <c r="L319" s="17" t="str">
        <f t="shared" si="48"/>
        <v/>
      </c>
      <c r="M319" s="64" t="str">
        <f t="shared" si="46"/>
        <v/>
      </c>
      <c r="N319" s="67" t="str">
        <f t="shared" si="49"/>
        <v/>
      </c>
      <c r="O319" s="18"/>
      <c r="P319" s="68"/>
      <c r="Q319" s="42"/>
      <c r="R319" s="39"/>
      <c r="S319" s="43"/>
    </row>
    <row r="320" spans="1:19" x14ac:dyDescent="0.25">
      <c r="A320" s="11" t="s">
        <v>14</v>
      </c>
      <c r="B320" s="11"/>
      <c r="C320" s="15" t="str">
        <f t="shared" si="47"/>
        <v/>
      </c>
      <c r="D320" s="16"/>
      <c r="E320" s="34" t="str">
        <f t="shared" si="40"/>
        <v/>
      </c>
      <c r="F320" s="11"/>
      <c r="G320" s="15" t="str">
        <f t="shared" si="41"/>
        <v/>
      </c>
      <c r="H320" s="15" t="str">
        <f t="shared" si="42"/>
        <v/>
      </c>
      <c r="I320" s="15" t="str">
        <f t="shared" si="43"/>
        <v/>
      </c>
      <c r="J320" s="15" t="str">
        <f t="shared" si="44"/>
        <v/>
      </c>
      <c r="K320" s="70" t="str">
        <f t="shared" si="45"/>
        <v/>
      </c>
      <c r="L320" s="17" t="str">
        <f t="shared" si="48"/>
        <v/>
      </c>
      <c r="M320" s="64" t="str">
        <f t="shared" si="46"/>
        <v/>
      </c>
      <c r="N320" s="67" t="str">
        <f t="shared" si="49"/>
        <v/>
      </c>
      <c r="O320" s="18"/>
      <c r="P320" s="68"/>
      <c r="Q320" s="42"/>
      <c r="R320" s="39"/>
      <c r="S320" s="43"/>
    </row>
    <row r="321" spans="1:19" x14ac:dyDescent="0.25">
      <c r="A321" s="11" t="s">
        <v>14</v>
      </c>
      <c r="B321" s="11"/>
      <c r="C321" s="15" t="str">
        <f t="shared" si="47"/>
        <v/>
      </c>
      <c r="D321" s="16"/>
      <c r="E321" s="34" t="str">
        <f t="shared" si="40"/>
        <v/>
      </c>
      <c r="F321" s="11"/>
      <c r="G321" s="15" t="str">
        <f t="shared" si="41"/>
        <v/>
      </c>
      <c r="H321" s="15" t="str">
        <f t="shared" si="42"/>
        <v/>
      </c>
      <c r="I321" s="15" t="str">
        <f t="shared" si="43"/>
        <v/>
      </c>
      <c r="J321" s="15" t="str">
        <f t="shared" si="44"/>
        <v/>
      </c>
      <c r="K321" s="70" t="str">
        <f t="shared" si="45"/>
        <v/>
      </c>
      <c r="L321" s="17" t="str">
        <f t="shared" si="48"/>
        <v/>
      </c>
      <c r="M321" s="64" t="str">
        <f t="shared" si="46"/>
        <v/>
      </c>
      <c r="N321" s="67" t="str">
        <f t="shared" si="49"/>
        <v/>
      </c>
      <c r="O321" s="18"/>
      <c r="P321" s="68"/>
      <c r="Q321" s="42"/>
      <c r="R321" s="39"/>
      <c r="S321" s="43"/>
    </row>
    <row r="322" spans="1:19" x14ac:dyDescent="0.25">
      <c r="A322" s="11" t="s">
        <v>14</v>
      </c>
      <c r="B322" s="11"/>
      <c r="C322" s="15" t="str">
        <f t="shared" si="47"/>
        <v/>
      </c>
      <c r="D322" s="16"/>
      <c r="E322" s="34" t="str">
        <f t="shared" si="40"/>
        <v/>
      </c>
      <c r="F322" s="11"/>
      <c r="G322" s="15" t="str">
        <f t="shared" si="41"/>
        <v/>
      </c>
      <c r="H322" s="15" t="str">
        <f t="shared" si="42"/>
        <v/>
      </c>
      <c r="I322" s="15" t="str">
        <f t="shared" si="43"/>
        <v/>
      </c>
      <c r="J322" s="15" t="str">
        <f t="shared" si="44"/>
        <v/>
      </c>
      <c r="K322" s="70" t="str">
        <f t="shared" si="45"/>
        <v/>
      </c>
      <c r="L322" s="17" t="str">
        <f t="shared" si="48"/>
        <v/>
      </c>
      <c r="M322" s="64" t="str">
        <f t="shared" si="46"/>
        <v/>
      </c>
      <c r="N322" s="67" t="str">
        <f t="shared" si="49"/>
        <v/>
      </c>
      <c r="O322" s="18"/>
      <c r="P322" s="68"/>
      <c r="Q322" s="42"/>
      <c r="R322" s="39"/>
      <c r="S322" s="43"/>
    </row>
    <row r="323" spans="1:19" x14ac:dyDescent="0.25">
      <c r="A323" s="11" t="s">
        <v>14</v>
      </c>
      <c r="B323" s="11"/>
      <c r="C323" s="15" t="str">
        <f t="shared" si="47"/>
        <v/>
      </c>
      <c r="D323" s="16"/>
      <c r="E323" s="34" t="str">
        <f t="shared" si="40"/>
        <v/>
      </c>
      <c r="F323" s="11"/>
      <c r="G323" s="15" t="str">
        <f t="shared" si="41"/>
        <v/>
      </c>
      <c r="H323" s="15" t="str">
        <f t="shared" si="42"/>
        <v/>
      </c>
      <c r="I323" s="15" t="str">
        <f t="shared" si="43"/>
        <v/>
      </c>
      <c r="J323" s="15" t="str">
        <f t="shared" si="44"/>
        <v/>
      </c>
      <c r="K323" s="70" t="str">
        <f t="shared" si="45"/>
        <v/>
      </c>
      <c r="L323" s="17" t="str">
        <f t="shared" si="48"/>
        <v/>
      </c>
      <c r="M323" s="64" t="str">
        <f t="shared" si="46"/>
        <v/>
      </c>
      <c r="N323" s="67" t="str">
        <f t="shared" si="49"/>
        <v/>
      </c>
      <c r="O323" s="18"/>
      <c r="P323" s="68"/>
      <c r="Q323" s="42"/>
      <c r="R323" s="39"/>
      <c r="S323" s="43"/>
    </row>
    <row r="324" spans="1:19" x14ac:dyDescent="0.25">
      <c r="A324" s="11" t="s">
        <v>14</v>
      </c>
      <c r="B324" s="11"/>
      <c r="C324" s="15" t="str">
        <f t="shared" si="47"/>
        <v/>
      </c>
      <c r="D324" s="16"/>
      <c r="E324" s="34" t="str">
        <f t="shared" si="40"/>
        <v/>
      </c>
      <c r="F324" s="11"/>
      <c r="G324" s="15" t="str">
        <f t="shared" si="41"/>
        <v/>
      </c>
      <c r="H324" s="15" t="str">
        <f t="shared" si="42"/>
        <v/>
      </c>
      <c r="I324" s="15" t="str">
        <f t="shared" si="43"/>
        <v/>
      </c>
      <c r="J324" s="15" t="str">
        <f t="shared" si="44"/>
        <v/>
      </c>
      <c r="K324" s="70" t="str">
        <f t="shared" si="45"/>
        <v/>
      </c>
      <c r="L324" s="17" t="str">
        <f t="shared" si="48"/>
        <v/>
      </c>
      <c r="M324" s="64" t="str">
        <f t="shared" si="46"/>
        <v/>
      </c>
      <c r="N324" s="67" t="str">
        <f t="shared" si="49"/>
        <v/>
      </c>
      <c r="O324" s="18"/>
      <c r="P324" s="68"/>
      <c r="Q324" s="42"/>
      <c r="R324" s="39"/>
      <c r="S324" s="43"/>
    </row>
    <row r="325" spans="1:19" x14ac:dyDescent="0.25">
      <c r="A325" s="11" t="s">
        <v>14</v>
      </c>
      <c r="B325" s="11"/>
      <c r="C325" s="15" t="str">
        <f t="shared" si="47"/>
        <v/>
      </c>
      <c r="D325" s="16"/>
      <c r="E325" s="34" t="str">
        <f t="shared" si="40"/>
        <v/>
      </c>
      <c r="F325" s="11"/>
      <c r="G325" s="15" t="str">
        <f t="shared" si="41"/>
        <v/>
      </c>
      <c r="H325" s="15" t="str">
        <f t="shared" si="42"/>
        <v/>
      </c>
      <c r="I325" s="15" t="str">
        <f t="shared" si="43"/>
        <v/>
      </c>
      <c r="J325" s="15" t="str">
        <f t="shared" si="44"/>
        <v/>
      </c>
      <c r="K325" s="70" t="str">
        <f t="shared" si="45"/>
        <v/>
      </c>
      <c r="L325" s="17" t="str">
        <f t="shared" si="48"/>
        <v/>
      </c>
      <c r="M325" s="64" t="str">
        <f t="shared" si="46"/>
        <v/>
      </c>
      <c r="N325" s="67" t="str">
        <f t="shared" si="49"/>
        <v/>
      </c>
      <c r="O325" s="18"/>
      <c r="P325" s="68"/>
      <c r="Q325" s="42"/>
      <c r="R325" s="39"/>
      <c r="S325" s="43"/>
    </row>
    <row r="326" spans="1:19" x14ac:dyDescent="0.25">
      <c r="A326" s="11" t="s">
        <v>14</v>
      </c>
      <c r="B326" s="11"/>
      <c r="C326" s="15" t="str">
        <f t="shared" si="47"/>
        <v/>
      </c>
      <c r="D326" s="16"/>
      <c r="E326" s="34" t="str">
        <f t="shared" si="40"/>
        <v/>
      </c>
      <c r="F326" s="11"/>
      <c r="G326" s="15" t="str">
        <f t="shared" si="41"/>
        <v/>
      </c>
      <c r="H326" s="15" t="str">
        <f t="shared" si="42"/>
        <v/>
      </c>
      <c r="I326" s="15" t="str">
        <f t="shared" si="43"/>
        <v/>
      </c>
      <c r="J326" s="15" t="str">
        <f t="shared" si="44"/>
        <v/>
      </c>
      <c r="K326" s="70" t="str">
        <f t="shared" si="45"/>
        <v/>
      </c>
      <c r="L326" s="17" t="str">
        <f t="shared" si="48"/>
        <v/>
      </c>
      <c r="M326" s="64" t="str">
        <f t="shared" si="46"/>
        <v/>
      </c>
      <c r="N326" s="67" t="str">
        <f t="shared" si="49"/>
        <v/>
      </c>
      <c r="O326" s="18"/>
      <c r="P326" s="68"/>
      <c r="Q326" s="42"/>
      <c r="R326" s="39"/>
      <c r="S326" s="43"/>
    </row>
    <row r="327" spans="1:19" x14ac:dyDescent="0.25">
      <c r="A327" s="11" t="s">
        <v>14</v>
      </c>
      <c r="B327" s="11"/>
      <c r="C327" s="15" t="str">
        <f t="shared" si="47"/>
        <v/>
      </c>
      <c r="D327" s="16"/>
      <c r="E327" s="34" t="str">
        <f t="shared" si="40"/>
        <v/>
      </c>
      <c r="F327" s="11"/>
      <c r="G327" s="15" t="str">
        <f t="shared" si="41"/>
        <v/>
      </c>
      <c r="H327" s="15" t="str">
        <f t="shared" si="42"/>
        <v/>
      </c>
      <c r="I327" s="15" t="str">
        <f t="shared" si="43"/>
        <v/>
      </c>
      <c r="J327" s="15" t="str">
        <f t="shared" si="44"/>
        <v/>
      </c>
      <c r="K327" s="70" t="str">
        <f t="shared" si="45"/>
        <v/>
      </c>
      <c r="L327" s="17" t="str">
        <f t="shared" si="48"/>
        <v/>
      </c>
      <c r="M327" s="64" t="str">
        <f t="shared" si="46"/>
        <v/>
      </c>
      <c r="N327" s="67" t="str">
        <f t="shared" si="49"/>
        <v/>
      </c>
      <c r="O327" s="18"/>
      <c r="P327" s="68"/>
      <c r="Q327" s="42"/>
      <c r="R327" s="39"/>
      <c r="S327" s="43"/>
    </row>
    <row r="328" spans="1:19" x14ac:dyDescent="0.25">
      <c r="A328" s="11" t="s">
        <v>14</v>
      </c>
      <c r="B328" s="11"/>
      <c r="C328" s="15" t="str">
        <f t="shared" si="47"/>
        <v/>
      </c>
      <c r="D328" s="16"/>
      <c r="E328" s="34" t="str">
        <f t="shared" ref="E328:E391" si="50">IF(ISBLANK(D328),"",VLOOKUP(D328,NSLPandADEtableFY19,7,FALSE))</f>
        <v/>
      </c>
      <c r="F328" s="11"/>
      <c r="G328" s="15" t="str">
        <f t="shared" ref="G328:G391" si="51">IF(ISBLANK(D328),"",VLOOKUP(D328,NSLPandADEtableFY19,12,FALSE))</f>
        <v/>
      </c>
      <c r="H328" s="15" t="str">
        <f t="shared" ref="H328:H391" si="52">IF(ISBLANK(D328),"",VLOOKUP(D328,NSLPandADEtableFY19,16,FALSE))</f>
        <v/>
      </c>
      <c r="I328" s="15" t="str">
        <f t="shared" ref="I328:I391" si="53">IF(ISBLANK(D328),"",VLOOKUP(D328,NSLPandADEtableFY19,17,FALSE))</f>
        <v/>
      </c>
      <c r="J328" s="15" t="str">
        <f t="shared" ref="J328:J391" si="54">IF(ISBLANK(D328),"",VLOOKUP(D328,NSLPandADEtableFY19,18,FALSE))</f>
        <v/>
      </c>
      <c r="K328" s="70" t="str">
        <f t="shared" ref="K328:K391" si="55">IF(ISBLANK(D328),"",VLOOKUP(D328,NSLPandADEtableFY19,2,FALSE))</f>
        <v/>
      </c>
      <c r="L328" s="17" t="str">
        <f t="shared" si="48"/>
        <v/>
      </c>
      <c r="M328" s="64" t="str">
        <f t="shared" ref="M328:M391" si="56">IF(ISBLANK(D328),"",VLOOKUP(D328,NSLPandADEtableFY19,9,FALSE))</f>
        <v/>
      </c>
      <c r="N328" s="67" t="str">
        <f t="shared" si="49"/>
        <v/>
      </c>
      <c r="O328" s="18"/>
      <c r="P328" s="68"/>
      <c r="Q328" s="42"/>
      <c r="R328" s="39"/>
      <c r="S328" s="43"/>
    </row>
    <row r="329" spans="1:19" x14ac:dyDescent="0.25">
      <c r="A329" s="11" t="s">
        <v>14</v>
      </c>
      <c r="B329" s="11"/>
      <c r="C329" s="15" t="str">
        <f t="shared" ref="C329:C392" si="57">IF(ISBLANK(D329),"","School")</f>
        <v/>
      </c>
      <c r="D329" s="16"/>
      <c r="E329" s="34" t="str">
        <f t="shared" si="50"/>
        <v/>
      </c>
      <c r="F329" s="11"/>
      <c r="G329" s="15" t="str">
        <f t="shared" si="51"/>
        <v/>
      </c>
      <c r="H329" s="15" t="str">
        <f t="shared" si="52"/>
        <v/>
      </c>
      <c r="I329" s="15" t="str">
        <f t="shared" si="53"/>
        <v/>
      </c>
      <c r="J329" s="15" t="str">
        <f t="shared" si="54"/>
        <v/>
      </c>
      <c r="K329" s="70" t="str">
        <f t="shared" si="55"/>
        <v/>
      </c>
      <c r="L329" s="17" t="str">
        <f t="shared" ref="L329:L392" si="58">IF(ISBLANK(D329),"","Free &amp; Reduced Lunch Data (NSLP) October 2018")</f>
        <v/>
      </c>
      <c r="M329" s="64" t="str">
        <f t="shared" si="56"/>
        <v/>
      </c>
      <c r="N329" s="67" t="str">
        <f t="shared" ref="N329:N392" si="59">IF(ISBLANK(D329),"","National School Lunch Program (NSLP): N/A")</f>
        <v/>
      </c>
      <c r="O329" s="18"/>
      <c r="P329" s="68"/>
      <c r="Q329" s="42"/>
      <c r="R329" s="39"/>
      <c r="S329" s="43"/>
    </row>
    <row r="330" spans="1:19" x14ac:dyDescent="0.25">
      <c r="A330" s="11" t="s">
        <v>14</v>
      </c>
      <c r="B330" s="11"/>
      <c r="C330" s="15" t="str">
        <f t="shared" si="57"/>
        <v/>
      </c>
      <c r="D330" s="16"/>
      <c r="E330" s="34" t="str">
        <f t="shared" si="50"/>
        <v/>
      </c>
      <c r="F330" s="11"/>
      <c r="G330" s="15" t="str">
        <f t="shared" si="51"/>
        <v/>
      </c>
      <c r="H330" s="15" t="str">
        <f t="shared" si="52"/>
        <v/>
      </c>
      <c r="I330" s="15" t="str">
        <f t="shared" si="53"/>
        <v/>
      </c>
      <c r="J330" s="15" t="str">
        <f t="shared" si="54"/>
        <v/>
      </c>
      <c r="K330" s="70" t="str">
        <f t="shared" si="55"/>
        <v/>
      </c>
      <c r="L330" s="17" t="str">
        <f t="shared" si="58"/>
        <v/>
      </c>
      <c r="M330" s="64" t="str">
        <f t="shared" si="56"/>
        <v/>
      </c>
      <c r="N330" s="67" t="str">
        <f t="shared" si="59"/>
        <v/>
      </c>
      <c r="O330" s="18"/>
      <c r="P330" s="68"/>
      <c r="Q330" s="42"/>
      <c r="R330" s="39"/>
      <c r="S330" s="43"/>
    </row>
    <row r="331" spans="1:19" x14ac:dyDescent="0.25">
      <c r="A331" s="11" t="s">
        <v>14</v>
      </c>
      <c r="B331" s="11"/>
      <c r="C331" s="15" t="str">
        <f t="shared" si="57"/>
        <v/>
      </c>
      <c r="D331" s="16"/>
      <c r="E331" s="34" t="str">
        <f t="shared" si="50"/>
        <v/>
      </c>
      <c r="F331" s="11"/>
      <c r="G331" s="15" t="str">
        <f t="shared" si="51"/>
        <v/>
      </c>
      <c r="H331" s="15" t="str">
        <f t="shared" si="52"/>
        <v/>
      </c>
      <c r="I331" s="15" t="str">
        <f t="shared" si="53"/>
        <v/>
      </c>
      <c r="J331" s="15" t="str">
        <f t="shared" si="54"/>
        <v/>
      </c>
      <c r="K331" s="70" t="str">
        <f t="shared" si="55"/>
        <v/>
      </c>
      <c r="L331" s="17" t="str">
        <f t="shared" si="58"/>
        <v/>
      </c>
      <c r="M331" s="64" t="str">
        <f t="shared" si="56"/>
        <v/>
      </c>
      <c r="N331" s="67" t="str">
        <f t="shared" si="59"/>
        <v/>
      </c>
      <c r="O331" s="18"/>
      <c r="P331" s="68"/>
      <c r="Q331" s="42"/>
      <c r="R331" s="39"/>
      <c r="S331" s="43"/>
    </row>
    <row r="332" spans="1:19" x14ac:dyDescent="0.25">
      <c r="A332" s="11" t="s">
        <v>14</v>
      </c>
      <c r="B332" s="11"/>
      <c r="C332" s="15" t="str">
        <f t="shared" si="57"/>
        <v/>
      </c>
      <c r="D332" s="16"/>
      <c r="E332" s="34" t="str">
        <f t="shared" si="50"/>
        <v/>
      </c>
      <c r="F332" s="11"/>
      <c r="G332" s="15" t="str">
        <f t="shared" si="51"/>
        <v/>
      </c>
      <c r="H332" s="15" t="str">
        <f t="shared" si="52"/>
        <v/>
      </c>
      <c r="I332" s="15" t="str">
        <f t="shared" si="53"/>
        <v/>
      </c>
      <c r="J332" s="15" t="str">
        <f t="shared" si="54"/>
        <v/>
      </c>
      <c r="K332" s="70" t="str">
        <f t="shared" si="55"/>
        <v/>
      </c>
      <c r="L332" s="17" t="str">
        <f t="shared" si="58"/>
        <v/>
      </c>
      <c r="M332" s="64" t="str">
        <f t="shared" si="56"/>
        <v/>
      </c>
      <c r="N332" s="67" t="str">
        <f t="shared" si="59"/>
        <v/>
      </c>
      <c r="O332" s="18"/>
      <c r="P332" s="68"/>
      <c r="Q332" s="42"/>
      <c r="R332" s="39"/>
      <c r="S332" s="43"/>
    </row>
    <row r="333" spans="1:19" x14ac:dyDescent="0.25">
      <c r="A333" s="11" t="s">
        <v>14</v>
      </c>
      <c r="B333" s="11"/>
      <c r="C333" s="15" t="str">
        <f t="shared" si="57"/>
        <v/>
      </c>
      <c r="D333" s="16"/>
      <c r="E333" s="34" t="str">
        <f t="shared" si="50"/>
        <v/>
      </c>
      <c r="F333" s="11"/>
      <c r="G333" s="15" t="str">
        <f t="shared" si="51"/>
        <v/>
      </c>
      <c r="H333" s="15" t="str">
        <f t="shared" si="52"/>
        <v/>
      </c>
      <c r="I333" s="15" t="str">
        <f t="shared" si="53"/>
        <v/>
      </c>
      <c r="J333" s="15" t="str">
        <f t="shared" si="54"/>
        <v/>
      </c>
      <c r="K333" s="70" t="str">
        <f t="shared" si="55"/>
        <v/>
      </c>
      <c r="L333" s="17" t="str">
        <f t="shared" si="58"/>
        <v/>
      </c>
      <c r="M333" s="64" t="str">
        <f t="shared" si="56"/>
        <v/>
      </c>
      <c r="N333" s="67" t="str">
        <f t="shared" si="59"/>
        <v/>
      </c>
      <c r="O333" s="18"/>
      <c r="P333" s="68"/>
      <c r="Q333" s="42"/>
      <c r="R333" s="39"/>
      <c r="S333" s="43"/>
    </row>
    <row r="334" spans="1:19" x14ac:dyDescent="0.25">
      <c r="A334" s="11" t="s">
        <v>14</v>
      </c>
      <c r="B334" s="11"/>
      <c r="C334" s="15" t="str">
        <f t="shared" si="57"/>
        <v/>
      </c>
      <c r="D334" s="16"/>
      <c r="E334" s="34" t="str">
        <f t="shared" si="50"/>
        <v/>
      </c>
      <c r="F334" s="11"/>
      <c r="G334" s="15" t="str">
        <f t="shared" si="51"/>
        <v/>
      </c>
      <c r="H334" s="15" t="str">
        <f t="shared" si="52"/>
        <v/>
      </c>
      <c r="I334" s="15" t="str">
        <f t="shared" si="53"/>
        <v/>
      </c>
      <c r="J334" s="15" t="str">
        <f t="shared" si="54"/>
        <v/>
      </c>
      <c r="K334" s="70" t="str">
        <f t="shared" si="55"/>
        <v/>
      </c>
      <c r="L334" s="17" t="str">
        <f t="shared" si="58"/>
        <v/>
      </c>
      <c r="M334" s="64" t="str">
        <f t="shared" si="56"/>
        <v/>
      </c>
      <c r="N334" s="67" t="str">
        <f t="shared" si="59"/>
        <v/>
      </c>
      <c r="O334" s="18"/>
      <c r="P334" s="68"/>
      <c r="Q334" s="42"/>
      <c r="R334" s="39"/>
      <c r="S334" s="43"/>
    </row>
    <row r="335" spans="1:19" x14ac:dyDescent="0.25">
      <c r="A335" s="11" t="s">
        <v>14</v>
      </c>
      <c r="B335" s="11"/>
      <c r="C335" s="15" t="str">
        <f t="shared" si="57"/>
        <v/>
      </c>
      <c r="D335" s="16"/>
      <c r="E335" s="34" t="str">
        <f t="shared" si="50"/>
        <v/>
      </c>
      <c r="F335" s="11"/>
      <c r="G335" s="15" t="str">
        <f t="shared" si="51"/>
        <v/>
      </c>
      <c r="H335" s="15" t="str">
        <f t="shared" si="52"/>
        <v/>
      </c>
      <c r="I335" s="15" t="str">
        <f t="shared" si="53"/>
        <v/>
      </c>
      <c r="J335" s="15" t="str">
        <f t="shared" si="54"/>
        <v/>
      </c>
      <c r="K335" s="70" t="str">
        <f t="shared" si="55"/>
        <v/>
      </c>
      <c r="L335" s="17" t="str">
        <f t="shared" si="58"/>
        <v/>
      </c>
      <c r="M335" s="64" t="str">
        <f t="shared" si="56"/>
        <v/>
      </c>
      <c r="N335" s="67" t="str">
        <f t="shared" si="59"/>
        <v/>
      </c>
      <c r="O335" s="18"/>
      <c r="P335" s="68"/>
      <c r="Q335" s="42"/>
      <c r="R335" s="39"/>
      <c r="S335" s="43"/>
    </row>
    <row r="336" spans="1:19" x14ac:dyDescent="0.25">
      <c r="A336" s="11" t="s">
        <v>14</v>
      </c>
      <c r="B336" s="11"/>
      <c r="C336" s="15" t="str">
        <f t="shared" si="57"/>
        <v/>
      </c>
      <c r="D336" s="16"/>
      <c r="E336" s="34" t="str">
        <f t="shared" si="50"/>
        <v/>
      </c>
      <c r="F336" s="11"/>
      <c r="G336" s="15" t="str">
        <f t="shared" si="51"/>
        <v/>
      </c>
      <c r="H336" s="15" t="str">
        <f t="shared" si="52"/>
        <v/>
      </c>
      <c r="I336" s="15" t="str">
        <f t="shared" si="53"/>
        <v/>
      </c>
      <c r="J336" s="15" t="str">
        <f t="shared" si="54"/>
        <v/>
      </c>
      <c r="K336" s="70" t="str">
        <f t="shared" si="55"/>
        <v/>
      </c>
      <c r="L336" s="17" t="str">
        <f t="shared" si="58"/>
        <v/>
      </c>
      <c r="M336" s="64" t="str">
        <f t="shared" si="56"/>
        <v/>
      </c>
      <c r="N336" s="67" t="str">
        <f t="shared" si="59"/>
        <v/>
      </c>
      <c r="O336" s="18"/>
      <c r="P336" s="68"/>
      <c r="Q336" s="42"/>
      <c r="R336" s="39"/>
      <c r="S336" s="43"/>
    </row>
    <row r="337" spans="1:19" x14ac:dyDescent="0.25">
      <c r="A337" s="11" t="s">
        <v>14</v>
      </c>
      <c r="B337" s="11"/>
      <c r="C337" s="15" t="str">
        <f t="shared" si="57"/>
        <v/>
      </c>
      <c r="D337" s="16"/>
      <c r="E337" s="34" t="str">
        <f t="shared" si="50"/>
        <v/>
      </c>
      <c r="F337" s="11"/>
      <c r="G337" s="15" t="str">
        <f t="shared" si="51"/>
        <v/>
      </c>
      <c r="H337" s="15" t="str">
        <f t="shared" si="52"/>
        <v/>
      </c>
      <c r="I337" s="15" t="str">
        <f t="shared" si="53"/>
        <v/>
      </c>
      <c r="J337" s="15" t="str">
        <f t="shared" si="54"/>
        <v/>
      </c>
      <c r="K337" s="70" t="str">
        <f t="shared" si="55"/>
        <v/>
      </c>
      <c r="L337" s="17" t="str">
        <f t="shared" si="58"/>
        <v/>
      </c>
      <c r="M337" s="64" t="str">
        <f t="shared" si="56"/>
        <v/>
      </c>
      <c r="N337" s="67" t="str">
        <f t="shared" si="59"/>
        <v/>
      </c>
      <c r="O337" s="18"/>
      <c r="P337" s="68"/>
      <c r="Q337" s="42"/>
      <c r="R337" s="39"/>
      <c r="S337" s="43"/>
    </row>
    <row r="338" spans="1:19" x14ac:dyDescent="0.25">
      <c r="A338" s="11" t="s">
        <v>14</v>
      </c>
      <c r="B338" s="11"/>
      <c r="C338" s="15" t="str">
        <f t="shared" si="57"/>
        <v/>
      </c>
      <c r="D338" s="16"/>
      <c r="E338" s="34" t="str">
        <f t="shared" si="50"/>
        <v/>
      </c>
      <c r="F338" s="11"/>
      <c r="G338" s="15" t="str">
        <f t="shared" si="51"/>
        <v/>
      </c>
      <c r="H338" s="15" t="str">
        <f t="shared" si="52"/>
        <v/>
      </c>
      <c r="I338" s="15" t="str">
        <f t="shared" si="53"/>
        <v/>
      </c>
      <c r="J338" s="15" t="str">
        <f t="shared" si="54"/>
        <v/>
      </c>
      <c r="K338" s="70" t="str">
        <f t="shared" si="55"/>
        <v/>
      </c>
      <c r="L338" s="17" t="str">
        <f t="shared" si="58"/>
        <v/>
      </c>
      <c r="M338" s="64" t="str">
        <f t="shared" si="56"/>
        <v/>
      </c>
      <c r="N338" s="67" t="str">
        <f t="shared" si="59"/>
        <v/>
      </c>
      <c r="O338" s="18"/>
      <c r="P338" s="68"/>
      <c r="Q338" s="42"/>
      <c r="R338" s="39"/>
      <c r="S338" s="43"/>
    </row>
    <row r="339" spans="1:19" x14ac:dyDescent="0.25">
      <c r="A339" s="11" t="s">
        <v>14</v>
      </c>
      <c r="B339" s="11"/>
      <c r="C339" s="15" t="str">
        <f t="shared" si="57"/>
        <v/>
      </c>
      <c r="D339" s="16"/>
      <c r="E339" s="34" t="str">
        <f t="shared" si="50"/>
        <v/>
      </c>
      <c r="F339" s="11"/>
      <c r="G339" s="15" t="str">
        <f t="shared" si="51"/>
        <v/>
      </c>
      <c r="H339" s="15" t="str">
        <f t="shared" si="52"/>
        <v/>
      </c>
      <c r="I339" s="15" t="str">
        <f t="shared" si="53"/>
        <v/>
      </c>
      <c r="J339" s="15" t="str">
        <f t="shared" si="54"/>
        <v/>
      </c>
      <c r="K339" s="70" t="str">
        <f t="shared" si="55"/>
        <v/>
      </c>
      <c r="L339" s="17" t="str">
        <f t="shared" si="58"/>
        <v/>
      </c>
      <c r="M339" s="64" t="str">
        <f t="shared" si="56"/>
        <v/>
      </c>
      <c r="N339" s="67" t="str">
        <f t="shared" si="59"/>
        <v/>
      </c>
      <c r="O339" s="18"/>
      <c r="P339" s="68"/>
      <c r="Q339" s="42"/>
      <c r="R339" s="39"/>
      <c r="S339" s="43"/>
    </row>
    <row r="340" spans="1:19" x14ac:dyDescent="0.25">
      <c r="A340" s="11" t="s">
        <v>14</v>
      </c>
      <c r="B340" s="11"/>
      <c r="C340" s="15" t="str">
        <f t="shared" si="57"/>
        <v/>
      </c>
      <c r="D340" s="16"/>
      <c r="E340" s="34" t="str">
        <f t="shared" si="50"/>
        <v/>
      </c>
      <c r="F340" s="11"/>
      <c r="G340" s="15" t="str">
        <f t="shared" si="51"/>
        <v/>
      </c>
      <c r="H340" s="15" t="str">
        <f t="shared" si="52"/>
        <v/>
      </c>
      <c r="I340" s="15" t="str">
        <f t="shared" si="53"/>
        <v/>
      </c>
      <c r="J340" s="15" t="str">
        <f t="shared" si="54"/>
        <v/>
      </c>
      <c r="K340" s="70" t="str">
        <f t="shared" si="55"/>
        <v/>
      </c>
      <c r="L340" s="17" t="str">
        <f t="shared" si="58"/>
        <v/>
      </c>
      <c r="M340" s="64" t="str">
        <f t="shared" si="56"/>
        <v/>
      </c>
      <c r="N340" s="67" t="str">
        <f t="shared" si="59"/>
        <v/>
      </c>
      <c r="O340" s="18"/>
      <c r="P340" s="68"/>
      <c r="Q340" s="42"/>
      <c r="R340" s="39"/>
      <c r="S340" s="43"/>
    </row>
    <row r="341" spans="1:19" x14ac:dyDescent="0.25">
      <c r="A341" s="11" t="s">
        <v>14</v>
      </c>
      <c r="B341" s="11"/>
      <c r="C341" s="15" t="str">
        <f t="shared" si="57"/>
        <v/>
      </c>
      <c r="D341" s="16"/>
      <c r="E341" s="34" t="str">
        <f t="shared" si="50"/>
        <v/>
      </c>
      <c r="F341" s="11"/>
      <c r="G341" s="15" t="str">
        <f t="shared" si="51"/>
        <v/>
      </c>
      <c r="H341" s="15" t="str">
        <f t="shared" si="52"/>
        <v/>
      </c>
      <c r="I341" s="15" t="str">
        <f t="shared" si="53"/>
        <v/>
      </c>
      <c r="J341" s="15" t="str">
        <f t="shared" si="54"/>
        <v/>
      </c>
      <c r="K341" s="70" t="str">
        <f t="shared" si="55"/>
        <v/>
      </c>
      <c r="L341" s="17" t="str">
        <f t="shared" si="58"/>
        <v/>
      </c>
      <c r="M341" s="64" t="str">
        <f t="shared" si="56"/>
        <v/>
      </c>
      <c r="N341" s="67" t="str">
        <f t="shared" si="59"/>
        <v/>
      </c>
      <c r="O341" s="18"/>
      <c r="P341" s="68"/>
      <c r="Q341" s="42"/>
      <c r="R341" s="39"/>
      <c r="S341" s="43"/>
    </row>
    <row r="342" spans="1:19" x14ac:dyDescent="0.25">
      <c r="A342" s="11" t="s">
        <v>14</v>
      </c>
      <c r="B342" s="11"/>
      <c r="C342" s="15" t="str">
        <f t="shared" si="57"/>
        <v/>
      </c>
      <c r="D342" s="16"/>
      <c r="E342" s="34" t="str">
        <f t="shared" si="50"/>
        <v/>
      </c>
      <c r="F342" s="11"/>
      <c r="G342" s="15" t="str">
        <f t="shared" si="51"/>
        <v/>
      </c>
      <c r="H342" s="15" t="str">
        <f t="shared" si="52"/>
        <v/>
      </c>
      <c r="I342" s="15" t="str">
        <f t="shared" si="53"/>
        <v/>
      </c>
      <c r="J342" s="15" t="str">
        <f t="shared" si="54"/>
        <v/>
      </c>
      <c r="K342" s="70" t="str">
        <f t="shared" si="55"/>
        <v/>
      </c>
      <c r="L342" s="17" t="str">
        <f t="shared" si="58"/>
        <v/>
      </c>
      <c r="M342" s="64" t="str">
        <f t="shared" si="56"/>
        <v/>
      </c>
      <c r="N342" s="67" t="str">
        <f t="shared" si="59"/>
        <v/>
      </c>
      <c r="O342" s="18"/>
      <c r="P342" s="68"/>
      <c r="Q342" s="42"/>
      <c r="R342" s="39"/>
      <c r="S342" s="43"/>
    </row>
    <row r="343" spans="1:19" x14ac:dyDescent="0.25">
      <c r="A343" s="11" t="s">
        <v>14</v>
      </c>
      <c r="B343" s="11"/>
      <c r="C343" s="15" t="str">
        <f t="shared" si="57"/>
        <v/>
      </c>
      <c r="D343" s="16"/>
      <c r="E343" s="34" t="str">
        <f t="shared" si="50"/>
        <v/>
      </c>
      <c r="F343" s="11"/>
      <c r="G343" s="15" t="str">
        <f t="shared" si="51"/>
        <v/>
      </c>
      <c r="H343" s="15" t="str">
        <f t="shared" si="52"/>
        <v/>
      </c>
      <c r="I343" s="15" t="str">
        <f t="shared" si="53"/>
        <v/>
      </c>
      <c r="J343" s="15" t="str">
        <f t="shared" si="54"/>
        <v/>
      </c>
      <c r="K343" s="70" t="str">
        <f t="shared" si="55"/>
        <v/>
      </c>
      <c r="L343" s="17" t="str">
        <f t="shared" si="58"/>
        <v/>
      </c>
      <c r="M343" s="64" t="str">
        <f t="shared" si="56"/>
        <v/>
      </c>
      <c r="N343" s="67" t="str">
        <f t="shared" si="59"/>
        <v/>
      </c>
      <c r="O343" s="18"/>
      <c r="P343" s="68"/>
      <c r="Q343" s="42"/>
      <c r="R343" s="39"/>
      <c r="S343" s="43"/>
    </row>
    <row r="344" spans="1:19" x14ac:dyDescent="0.25">
      <c r="A344" s="11" t="s">
        <v>14</v>
      </c>
      <c r="B344" s="11"/>
      <c r="C344" s="15" t="str">
        <f t="shared" si="57"/>
        <v/>
      </c>
      <c r="D344" s="16"/>
      <c r="E344" s="34" t="str">
        <f t="shared" si="50"/>
        <v/>
      </c>
      <c r="F344" s="11"/>
      <c r="G344" s="15" t="str">
        <f t="shared" si="51"/>
        <v/>
      </c>
      <c r="H344" s="15" t="str">
        <f t="shared" si="52"/>
        <v/>
      </c>
      <c r="I344" s="15" t="str">
        <f t="shared" si="53"/>
        <v/>
      </c>
      <c r="J344" s="15" t="str">
        <f t="shared" si="54"/>
        <v/>
      </c>
      <c r="K344" s="70" t="str">
        <f t="shared" si="55"/>
        <v/>
      </c>
      <c r="L344" s="17" t="str">
        <f t="shared" si="58"/>
        <v/>
      </c>
      <c r="M344" s="64" t="str">
        <f t="shared" si="56"/>
        <v/>
      </c>
      <c r="N344" s="67" t="str">
        <f t="shared" si="59"/>
        <v/>
      </c>
      <c r="O344" s="18"/>
      <c r="P344" s="68"/>
      <c r="Q344" s="42"/>
      <c r="R344" s="39"/>
      <c r="S344" s="43"/>
    </row>
    <row r="345" spans="1:19" x14ac:dyDescent="0.25">
      <c r="A345" s="11" t="s">
        <v>14</v>
      </c>
      <c r="B345" s="11"/>
      <c r="C345" s="15" t="str">
        <f t="shared" si="57"/>
        <v/>
      </c>
      <c r="D345" s="16"/>
      <c r="E345" s="34" t="str">
        <f t="shared" si="50"/>
        <v/>
      </c>
      <c r="F345" s="11"/>
      <c r="G345" s="15" t="str">
        <f t="shared" si="51"/>
        <v/>
      </c>
      <c r="H345" s="15" t="str">
        <f t="shared" si="52"/>
        <v/>
      </c>
      <c r="I345" s="15" t="str">
        <f t="shared" si="53"/>
        <v/>
      </c>
      <c r="J345" s="15" t="str">
        <f t="shared" si="54"/>
        <v/>
      </c>
      <c r="K345" s="70" t="str">
        <f t="shared" si="55"/>
        <v/>
      </c>
      <c r="L345" s="17" t="str">
        <f t="shared" si="58"/>
        <v/>
      </c>
      <c r="M345" s="64" t="str">
        <f t="shared" si="56"/>
        <v/>
      </c>
      <c r="N345" s="67" t="str">
        <f t="shared" si="59"/>
        <v/>
      </c>
      <c r="O345" s="18"/>
      <c r="P345" s="68"/>
      <c r="Q345" s="42"/>
      <c r="R345" s="39"/>
      <c r="S345" s="43"/>
    </row>
    <row r="346" spans="1:19" x14ac:dyDescent="0.25">
      <c r="A346" s="11" t="s">
        <v>14</v>
      </c>
      <c r="B346" s="11"/>
      <c r="C346" s="15" t="str">
        <f t="shared" si="57"/>
        <v/>
      </c>
      <c r="D346" s="16"/>
      <c r="E346" s="34" t="str">
        <f t="shared" si="50"/>
        <v/>
      </c>
      <c r="F346" s="11"/>
      <c r="G346" s="15" t="str">
        <f t="shared" si="51"/>
        <v/>
      </c>
      <c r="H346" s="15" t="str">
        <f t="shared" si="52"/>
        <v/>
      </c>
      <c r="I346" s="15" t="str">
        <f t="shared" si="53"/>
        <v/>
      </c>
      <c r="J346" s="15" t="str">
        <f t="shared" si="54"/>
        <v/>
      </c>
      <c r="K346" s="70" t="str">
        <f t="shared" si="55"/>
        <v/>
      </c>
      <c r="L346" s="17" t="str">
        <f t="shared" si="58"/>
        <v/>
      </c>
      <c r="M346" s="64" t="str">
        <f t="shared" si="56"/>
        <v/>
      </c>
      <c r="N346" s="67" t="str">
        <f t="shared" si="59"/>
        <v/>
      </c>
      <c r="O346" s="18"/>
      <c r="P346" s="68"/>
      <c r="Q346" s="42"/>
      <c r="R346" s="39"/>
      <c r="S346" s="43"/>
    </row>
    <row r="347" spans="1:19" x14ac:dyDescent="0.25">
      <c r="A347" s="11" t="s">
        <v>14</v>
      </c>
      <c r="B347" s="11"/>
      <c r="C347" s="15" t="str">
        <f t="shared" si="57"/>
        <v/>
      </c>
      <c r="D347" s="16"/>
      <c r="E347" s="34" t="str">
        <f t="shared" si="50"/>
        <v/>
      </c>
      <c r="F347" s="11"/>
      <c r="G347" s="15" t="str">
        <f t="shared" si="51"/>
        <v/>
      </c>
      <c r="H347" s="15" t="str">
        <f t="shared" si="52"/>
        <v/>
      </c>
      <c r="I347" s="15" t="str">
        <f t="shared" si="53"/>
        <v/>
      </c>
      <c r="J347" s="15" t="str">
        <f t="shared" si="54"/>
        <v/>
      </c>
      <c r="K347" s="70" t="str">
        <f t="shared" si="55"/>
        <v/>
      </c>
      <c r="L347" s="17" t="str">
        <f t="shared" si="58"/>
        <v/>
      </c>
      <c r="M347" s="64" t="str">
        <f t="shared" si="56"/>
        <v/>
      </c>
      <c r="N347" s="67" t="str">
        <f t="shared" si="59"/>
        <v/>
      </c>
      <c r="O347" s="18"/>
      <c r="P347" s="68"/>
      <c r="Q347" s="42"/>
      <c r="R347" s="39"/>
      <c r="S347" s="43"/>
    </row>
    <row r="348" spans="1:19" x14ac:dyDescent="0.25">
      <c r="A348" s="11" t="s">
        <v>14</v>
      </c>
      <c r="B348" s="11"/>
      <c r="C348" s="15" t="str">
        <f t="shared" si="57"/>
        <v/>
      </c>
      <c r="D348" s="16"/>
      <c r="E348" s="34" t="str">
        <f t="shared" si="50"/>
        <v/>
      </c>
      <c r="F348" s="11"/>
      <c r="G348" s="15" t="str">
        <f t="shared" si="51"/>
        <v/>
      </c>
      <c r="H348" s="15" t="str">
        <f t="shared" si="52"/>
        <v/>
      </c>
      <c r="I348" s="15" t="str">
        <f t="shared" si="53"/>
        <v/>
      </c>
      <c r="J348" s="15" t="str">
        <f t="shared" si="54"/>
        <v/>
      </c>
      <c r="K348" s="70" t="str">
        <f t="shared" si="55"/>
        <v/>
      </c>
      <c r="L348" s="17" t="str">
        <f t="shared" si="58"/>
        <v/>
      </c>
      <c r="M348" s="64" t="str">
        <f t="shared" si="56"/>
        <v/>
      </c>
      <c r="N348" s="67" t="str">
        <f t="shared" si="59"/>
        <v/>
      </c>
      <c r="O348" s="18"/>
      <c r="P348" s="68"/>
      <c r="Q348" s="42"/>
      <c r="R348" s="39"/>
      <c r="S348" s="43"/>
    </row>
    <row r="349" spans="1:19" x14ac:dyDescent="0.25">
      <c r="A349" s="11" t="s">
        <v>14</v>
      </c>
      <c r="B349" s="11"/>
      <c r="C349" s="15" t="str">
        <f t="shared" si="57"/>
        <v/>
      </c>
      <c r="D349" s="16"/>
      <c r="E349" s="34" t="str">
        <f t="shared" si="50"/>
        <v/>
      </c>
      <c r="F349" s="11"/>
      <c r="G349" s="15" t="str">
        <f t="shared" si="51"/>
        <v/>
      </c>
      <c r="H349" s="15" t="str">
        <f t="shared" si="52"/>
        <v/>
      </c>
      <c r="I349" s="15" t="str">
        <f t="shared" si="53"/>
        <v/>
      </c>
      <c r="J349" s="15" t="str">
        <f t="shared" si="54"/>
        <v/>
      </c>
      <c r="K349" s="70" t="str">
        <f t="shared" si="55"/>
        <v/>
      </c>
      <c r="L349" s="17" t="str">
        <f t="shared" si="58"/>
        <v/>
      </c>
      <c r="M349" s="64" t="str">
        <f t="shared" si="56"/>
        <v/>
      </c>
      <c r="N349" s="67" t="str">
        <f t="shared" si="59"/>
        <v/>
      </c>
      <c r="O349" s="18"/>
      <c r="P349" s="68"/>
      <c r="Q349" s="42"/>
      <c r="R349" s="39"/>
      <c r="S349" s="43"/>
    </row>
    <row r="350" spans="1:19" x14ac:dyDescent="0.25">
      <c r="A350" s="11" t="s">
        <v>14</v>
      </c>
      <c r="B350" s="11"/>
      <c r="C350" s="15" t="str">
        <f t="shared" si="57"/>
        <v/>
      </c>
      <c r="D350" s="16"/>
      <c r="E350" s="34" t="str">
        <f t="shared" si="50"/>
        <v/>
      </c>
      <c r="F350" s="11"/>
      <c r="G350" s="15" t="str">
        <f t="shared" si="51"/>
        <v/>
      </c>
      <c r="H350" s="15" t="str">
        <f t="shared" si="52"/>
        <v/>
      </c>
      <c r="I350" s="15" t="str">
        <f t="shared" si="53"/>
        <v/>
      </c>
      <c r="J350" s="15" t="str">
        <f t="shared" si="54"/>
        <v/>
      </c>
      <c r="K350" s="70" t="str">
        <f t="shared" si="55"/>
        <v/>
      </c>
      <c r="L350" s="17" t="str">
        <f t="shared" si="58"/>
        <v/>
      </c>
      <c r="M350" s="64" t="str">
        <f t="shared" si="56"/>
        <v/>
      </c>
      <c r="N350" s="67" t="str">
        <f t="shared" si="59"/>
        <v/>
      </c>
      <c r="O350" s="18"/>
      <c r="P350" s="68"/>
      <c r="Q350" s="42"/>
      <c r="R350" s="39"/>
      <c r="S350" s="43"/>
    </row>
    <row r="351" spans="1:19" x14ac:dyDescent="0.25">
      <c r="A351" s="11" t="s">
        <v>14</v>
      </c>
      <c r="B351" s="11"/>
      <c r="C351" s="15" t="str">
        <f t="shared" si="57"/>
        <v/>
      </c>
      <c r="D351" s="16"/>
      <c r="E351" s="34" t="str">
        <f t="shared" si="50"/>
        <v/>
      </c>
      <c r="F351" s="11"/>
      <c r="G351" s="15" t="str">
        <f t="shared" si="51"/>
        <v/>
      </c>
      <c r="H351" s="15" t="str">
        <f t="shared" si="52"/>
        <v/>
      </c>
      <c r="I351" s="15" t="str">
        <f t="shared" si="53"/>
        <v/>
      </c>
      <c r="J351" s="15" t="str">
        <f t="shared" si="54"/>
        <v/>
      </c>
      <c r="K351" s="70" t="str">
        <f t="shared" si="55"/>
        <v/>
      </c>
      <c r="L351" s="17" t="str">
        <f t="shared" si="58"/>
        <v/>
      </c>
      <c r="M351" s="64" t="str">
        <f t="shared" si="56"/>
        <v/>
      </c>
      <c r="N351" s="67" t="str">
        <f t="shared" si="59"/>
        <v/>
      </c>
      <c r="O351" s="18"/>
      <c r="P351" s="68"/>
      <c r="Q351" s="42"/>
      <c r="R351" s="39"/>
      <c r="S351" s="43"/>
    </row>
    <row r="352" spans="1:19" x14ac:dyDescent="0.25">
      <c r="A352" s="11" t="s">
        <v>14</v>
      </c>
      <c r="B352" s="11"/>
      <c r="C352" s="15" t="str">
        <f t="shared" si="57"/>
        <v/>
      </c>
      <c r="D352" s="16"/>
      <c r="E352" s="34" t="str">
        <f t="shared" si="50"/>
        <v/>
      </c>
      <c r="F352" s="11"/>
      <c r="G352" s="15" t="str">
        <f t="shared" si="51"/>
        <v/>
      </c>
      <c r="H352" s="15" t="str">
        <f t="shared" si="52"/>
        <v/>
      </c>
      <c r="I352" s="15" t="str">
        <f t="shared" si="53"/>
        <v/>
      </c>
      <c r="J352" s="15" t="str">
        <f t="shared" si="54"/>
        <v/>
      </c>
      <c r="K352" s="70" t="str">
        <f t="shared" si="55"/>
        <v/>
      </c>
      <c r="L352" s="17" t="str">
        <f t="shared" si="58"/>
        <v/>
      </c>
      <c r="M352" s="64" t="str">
        <f t="shared" si="56"/>
        <v/>
      </c>
      <c r="N352" s="67" t="str">
        <f t="shared" si="59"/>
        <v/>
      </c>
      <c r="O352" s="18"/>
      <c r="P352" s="68"/>
      <c r="Q352" s="42"/>
      <c r="R352" s="39"/>
      <c r="S352" s="43"/>
    </row>
    <row r="353" spans="1:19" x14ac:dyDescent="0.25">
      <c r="A353" s="11" t="s">
        <v>14</v>
      </c>
      <c r="B353" s="11"/>
      <c r="C353" s="15" t="str">
        <f t="shared" si="57"/>
        <v/>
      </c>
      <c r="D353" s="16"/>
      <c r="E353" s="34" t="str">
        <f t="shared" si="50"/>
        <v/>
      </c>
      <c r="F353" s="11"/>
      <c r="G353" s="15" t="str">
        <f t="shared" si="51"/>
        <v/>
      </c>
      <c r="H353" s="15" t="str">
        <f t="shared" si="52"/>
        <v/>
      </c>
      <c r="I353" s="15" t="str">
        <f t="shared" si="53"/>
        <v/>
      </c>
      <c r="J353" s="15" t="str">
        <f t="shared" si="54"/>
        <v/>
      </c>
      <c r="K353" s="70" t="str">
        <f t="shared" si="55"/>
        <v/>
      </c>
      <c r="L353" s="17" t="str">
        <f t="shared" si="58"/>
        <v/>
      </c>
      <c r="M353" s="64" t="str">
        <f t="shared" si="56"/>
        <v/>
      </c>
      <c r="N353" s="67" t="str">
        <f t="shared" si="59"/>
        <v/>
      </c>
      <c r="O353" s="18"/>
      <c r="P353" s="68"/>
      <c r="Q353" s="42"/>
      <c r="R353" s="39"/>
      <c r="S353" s="43"/>
    </row>
    <row r="354" spans="1:19" x14ac:dyDescent="0.25">
      <c r="A354" s="11" t="s">
        <v>14</v>
      </c>
      <c r="B354" s="11"/>
      <c r="C354" s="15" t="str">
        <f t="shared" si="57"/>
        <v/>
      </c>
      <c r="D354" s="16"/>
      <c r="E354" s="34" t="str">
        <f t="shared" si="50"/>
        <v/>
      </c>
      <c r="F354" s="11"/>
      <c r="G354" s="15" t="str">
        <f t="shared" si="51"/>
        <v/>
      </c>
      <c r="H354" s="15" t="str">
        <f t="shared" si="52"/>
        <v/>
      </c>
      <c r="I354" s="15" t="str">
        <f t="shared" si="53"/>
        <v/>
      </c>
      <c r="J354" s="15" t="str">
        <f t="shared" si="54"/>
        <v/>
      </c>
      <c r="K354" s="70" t="str">
        <f t="shared" si="55"/>
        <v/>
      </c>
      <c r="L354" s="17" t="str">
        <f t="shared" si="58"/>
        <v/>
      </c>
      <c r="M354" s="64" t="str">
        <f t="shared" si="56"/>
        <v/>
      </c>
      <c r="N354" s="67" t="str">
        <f t="shared" si="59"/>
        <v/>
      </c>
      <c r="O354" s="18"/>
      <c r="P354" s="68"/>
      <c r="Q354" s="42"/>
      <c r="R354" s="39"/>
      <c r="S354" s="43"/>
    </row>
    <row r="355" spans="1:19" x14ac:dyDescent="0.25">
      <c r="A355" s="11" t="s">
        <v>14</v>
      </c>
      <c r="B355" s="11"/>
      <c r="C355" s="15" t="str">
        <f t="shared" si="57"/>
        <v/>
      </c>
      <c r="D355" s="16"/>
      <c r="E355" s="34" t="str">
        <f t="shared" si="50"/>
        <v/>
      </c>
      <c r="F355" s="11"/>
      <c r="G355" s="15" t="str">
        <f t="shared" si="51"/>
        <v/>
      </c>
      <c r="H355" s="15" t="str">
        <f t="shared" si="52"/>
        <v/>
      </c>
      <c r="I355" s="15" t="str">
        <f t="shared" si="53"/>
        <v/>
      </c>
      <c r="J355" s="15" t="str">
        <f t="shared" si="54"/>
        <v/>
      </c>
      <c r="K355" s="70" t="str">
        <f t="shared" si="55"/>
        <v/>
      </c>
      <c r="L355" s="17" t="str">
        <f t="shared" si="58"/>
        <v/>
      </c>
      <c r="M355" s="64" t="str">
        <f t="shared" si="56"/>
        <v/>
      </c>
      <c r="N355" s="67" t="str">
        <f t="shared" si="59"/>
        <v/>
      </c>
      <c r="O355" s="18"/>
      <c r="P355" s="68"/>
      <c r="Q355" s="42"/>
      <c r="R355" s="39"/>
      <c r="S355" s="43"/>
    </row>
    <row r="356" spans="1:19" x14ac:dyDescent="0.25">
      <c r="A356" s="11" t="s">
        <v>14</v>
      </c>
      <c r="B356" s="11"/>
      <c r="C356" s="15" t="str">
        <f t="shared" si="57"/>
        <v/>
      </c>
      <c r="D356" s="16"/>
      <c r="E356" s="34" t="str">
        <f t="shared" si="50"/>
        <v/>
      </c>
      <c r="F356" s="11"/>
      <c r="G356" s="15" t="str">
        <f t="shared" si="51"/>
        <v/>
      </c>
      <c r="H356" s="15" t="str">
        <f t="shared" si="52"/>
        <v/>
      </c>
      <c r="I356" s="15" t="str">
        <f t="shared" si="53"/>
        <v/>
      </c>
      <c r="J356" s="15" t="str">
        <f t="shared" si="54"/>
        <v/>
      </c>
      <c r="K356" s="70" t="str">
        <f t="shared" si="55"/>
        <v/>
      </c>
      <c r="L356" s="17" t="str">
        <f t="shared" si="58"/>
        <v/>
      </c>
      <c r="M356" s="64" t="str">
        <f t="shared" si="56"/>
        <v/>
      </c>
      <c r="N356" s="67" t="str">
        <f t="shared" si="59"/>
        <v/>
      </c>
      <c r="O356" s="18"/>
      <c r="P356" s="68"/>
      <c r="Q356" s="42"/>
      <c r="R356" s="39"/>
      <c r="S356" s="43"/>
    </row>
    <row r="357" spans="1:19" x14ac:dyDescent="0.25">
      <c r="A357" s="11" t="s">
        <v>14</v>
      </c>
      <c r="B357" s="11"/>
      <c r="C357" s="15" t="str">
        <f t="shared" si="57"/>
        <v/>
      </c>
      <c r="D357" s="16"/>
      <c r="E357" s="34" t="str">
        <f t="shared" si="50"/>
        <v/>
      </c>
      <c r="F357" s="11"/>
      <c r="G357" s="15" t="str">
        <f t="shared" si="51"/>
        <v/>
      </c>
      <c r="H357" s="15" t="str">
        <f t="shared" si="52"/>
        <v/>
      </c>
      <c r="I357" s="15" t="str">
        <f t="shared" si="53"/>
        <v/>
      </c>
      <c r="J357" s="15" t="str">
        <f t="shared" si="54"/>
        <v/>
      </c>
      <c r="K357" s="70" t="str">
        <f t="shared" si="55"/>
        <v/>
      </c>
      <c r="L357" s="17" t="str">
        <f t="shared" si="58"/>
        <v/>
      </c>
      <c r="M357" s="64" t="str">
        <f t="shared" si="56"/>
        <v/>
      </c>
      <c r="N357" s="67" t="str">
        <f t="shared" si="59"/>
        <v/>
      </c>
      <c r="O357" s="18"/>
      <c r="P357" s="68"/>
      <c r="Q357" s="42"/>
      <c r="R357" s="39"/>
      <c r="S357" s="43"/>
    </row>
    <row r="358" spans="1:19" x14ac:dyDescent="0.25">
      <c r="A358" s="11" t="s">
        <v>14</v>
      </c>
      <c r="B358" s="11"/>
      <c r="C358" s="15" t="str">
        <f t="shared" si="57"/>
        <v/>
      </c>
      <c r="D358" s="16"/>
      <c r="E358" s="34" t="str">
        <f t="shared" si="50"/>
        <v/>
      </c>
      <c r="F358" s="11"/>
      <c r="G358" s="15" t="str">
        <f t="shared" si="51"/>
        <v/>
      </c>
      <c r="H358" s="15" t="str">
        <f t="shared" si="52"/>
        <v/>
      </c>
      <c r="I358" s="15" t="str">
        <f t="shared" si="53"/>
        <v/>
      </c>
      <c r="J358" s="15" t="str">
        <f t="shared" si="54"/>
        <v/>
      </c>
      <c r="K358" s="70" t="str">
        <f t="shared" si="55"/>
        <v/>
      </c>
      <c r="L358" s="17" t="str">
        <f t="shared" si="58"/>
        <v/>
      </c>
      <c r="M358" s="64" t="str">
        <f t="shared" si="56"/>
        <v/>
      </c>
      <c r="N358" s="67" t="str">
        <f t="shared" si="59"/>
        <v/>
      </c>
      <c r="O358" s="18"/>
      <c r="P358" s="68"/>
      <c r="Q358" s="42"/>
      <c r="R358" s="39"/>
      <c r="S358" s="43"/>
    </row>
    <row r="359" spans="1:19" x14ac:dyDescent="0.25">
      <c r="A359" s="11" t="s">
        <v>14</v>
      </c>
      <c r="B359" s="11"/>
      <c r="C359" s="15" t="str">
        <f t="shared" si="57"/>
        <v/>
      </c>
      <c r="D359" s="16"/>
      <c r="E359" s="34" t="str">
        <f t="shared" si="50"/>
        <v/>
      </c>
      <c r="F359" s="11"/>
      <c r="G359" s="15" t="str">
        <f t="shared" si="51"/>
        <v/>
      </c>
      <c r="H359" s="15" t="str">
        <f t="shared" si="52"/>
        <v/>
      </c>
      <c r="I359" s="15" t="str">
        <f t="shared" si="53"/>
        <v/>
      </c>
      <c r="J359" s="15" t="str">
        <f t="shared" si="54"/>
        <v/>
      </c>
      <c r="K359" s="70" t="str">
        <f t="shared" si="55"/>
        <v/>
      </c>
      <c r="L359" s="17" t="str">
        <f t="shared" si="58"/>
        <v/>
      </c>
      <c r="M359" s="64" t="str">
        <f t="shared" si="56"/>
        <v/>
      </c>
      <c r="N359" s="67" t="str">
        <f t="shared" si="59"/>
        <v/>
      </c>
      <c r="O359" s="18"/>
      <c r="P359" s="68"/>
      <c r="Q359" s="42"/>
      <c r="R359" s="39"/>
      <c r="S359" s="43"/>
    </row>
    <row r="360" spans="1:19" x14ac:dyDescent="0.25">
      <c r="A360" s="11" t="s">
        <v>14</v>
      </c>
      <c r="B360" s="11"/>
      <c r="C360" s="15" t="str">
        <f t="shared" si="57"/>
        <v/>
      </c>
      <c r="D360" s="16"/>
      <c r="E360" s="34" t="str">
        <f t="shared" si="50"/>
        <v/>
      </c>
      <c r="F360" s="11"/>
      <c r="G360" s="15" t="str">
        <f t="shared" si="51"/>
        <v/>
      </c>
      <c r="H360" s="15" t="str">
        <f t="shared" si="52"/>
        <v/>
      </c>
      <c r="I360" s="15" t="str">
        <f t="shared" si="53"/>
        <v/>
      </c>
      <c r="J360" s="15" t="str">
        <f t="shared" si="54"/>
        <v/>
      </c>
      <c r="K360" s="70" t="str">
        <f t="shared" si="55"/>
        <v/>
      </c>
      <c r="L360" s="17" t="str">
        <f t="shared" si="58"/>
        <v/>
      </c>
      <c r="M360" s="64" t="str">
        <f t="shared" si="56"/>
        <v/>
      </c>
      <c r="N360" s="67" t="str">
        <f t="shared" si="59"/>
        <v/>
      </c>
      <c r="O360" s="18"/>
      <c r="P360" s="68"/>
      <c r="Q360" s="42"/>
      <c r="R360" s="39"/>
      <c r="S360" s="43"/>
    </row>
    <row r="361" spans="1:19" x14ac:dyDescent="0.25">
      <c r="A361" s="11" t="s">
        <v>14</v>
      </c>
      <c r="B361" s="11"/>
      <c r="C361" s="15" t="str">
        <f t="shared" si="57"/>
        <v/>
      </c>
      <c r="D361" s="16"/>
      <c r="E361" s="34" t="str">
        <f t="shared" si="50"/>
        <v/>
      </c>
      <c r="F361" s="11"/>
      <c r="G361" s="15" t="str">
        <f t="shared" si="51"/>
        <v/>
      </c>
      <c r="H361" s="15" t="str">
        <f t="shared" si="52"/>
        <v/>
      </c>
      <c r="I361" s="15" t="str">
        <f t="shared" si="53"/>
        <v/>
      </c>
      <c r="J361" s="15" t="str">
        <f t="shared" si="54"/>
        <v/>
      </c>
      <c r="K361" s="70" t="str">
        <f t="shared" si="55"/>
        <v/>
      </c>
      <c r="L361" s="17" t="str">
        <f t="shared" si="58"/>
        <v/>
      </c>
      <c r="M361" s="64" t="str">
        <f t="shared" si="56"/>
        <v/>
      </c>
      <c r="N361" s="67" t="str">
        <f t="shared" si="59"/>
        <v/>
      </c>
      <c r="O361" s="18"/>
      <c r="P361" s="68"/>
      <c r="Q361" s="42"/>
      <c r="R361" s="39"/>
      <c r="S361" s="43"/>
    </row>
    <row r="362" spans="1:19" x14ac:dyDescent="0.25">
      <c r="A362" s="11" t="s">
        <v>14</v>
      </c>
      <c r="B362" s="11"/>
      <c r="C362" s="15" t="str">
        <f t="shared" si="57"/>
        <v/>
      </c>
      <c r="D362" s="16"/>
      <c r="E362" s="34" t="str">
        <f t="shared" si="50"/>
        <v/>
      </c>
      <c r="F362" s="11"/>
      <c r="G362" s="15" t="str">
        <f t="shared" si="51"/>
        <v/>
      </c>
      <c r="H362" s="15" t="str">
        <f t="shared" si="52"/>
        <v/>
      </c>
      <c r="I362" s="15" t="str">
        <f t="shared" si="53"/>
        <v/>
      </c>
      <c r="J362" s="15" t="str">
        <f t="shared" si="54"/>
        <v/>
      </c>
      <c r="K362" s="70" t="str">
        <f t="shared" si="55"/>
        <v/>
      </c>
      <c r="L362" s="17" t="str">
        <f t="shared" si="58"/>
        <v/>
      </c>
      <c r="M362" s="64" t="str">
        <f t="shared" si="56"/>
        <v/>
      </c>
      <c r="N362" s="67" t="str">
        <f t="shared" si="59"/>
        <v/>
      </c>
      <c r="O362" s="18"/>
      <c r="P362" s="68"/>
      <c r="Q362" s="42"/>
      <c r="R362" s="39"/>
      <c r="S362" s="43"/>
    </row>
    <row r="363" spans="1:19" x14ac:dyDescent="0.25">
      <c r="A363" s="11" t="s">
        <v>14</v>
      </c>
      <c r="B363" s="11"/>
      <c r="C363" s="15" t="str">
        <f t="shared" si="57"/>
        <v/>
      </c>
      <c r="D363" s="16"/>
      <c r="E363" s="34" t="str">
        <f t="shared" si="50"/>
        <v/>
      </c>
      <c r="F363" s="11"/>
      <c r="G363" s="15" t="str">
        <f t="shared" si="51"/>
        <v/>
      </c>
      <c r="H363" s="15" t="str">
        <f t="shared" si="52"/>
        <v/>
      </c>
      <c r="I363" s="15" t="str">
        <f t="shared" si="53"/>
        <v/>
      </c>
      <c r="J363" s="15" t="str">
        <f t="shared" si="54"/>
        <v/>
      </c>
      <c r="K363" s="70" t="str">
        <f t="shared" si="55"/>
        <v/>
      </c>
      <c r="L363" s="17" t="str">
        <f t="shared" si="58"/>
        <v/>
      </c>
      <c r="M363" s="64" t="str">
        <f t="shared" si="56"/>
        <v/>
      </c>
      <c r="N363" s="67" t="str">
        <f t="shared" si="59"/>
        <v/>
      </c>
      <c r="O363" s="18"/>
      <c r="P363" s="68"/>
      <c r="Q363" s="42"/>
      <c r="R363" s="39"/>
      <c r="S363" s="43"/>
    </row>
    <row r="364" spans="1:19" x14ac:dyDescent="0.25">
      <c r="A364" s="11" t="s">
        <v>14</v>
      </c>
      <c r="B364" s="11"/>
      <c r="C364" s="15" t="str">
        <f t="shared" si="57"/>
        <v/>
      </c>
      <c r="D364" s="16"/>
      <c r="E364" s="34" t="str">
        <f t="shared" si="50"/>
        <v/>
      </c>
      <c r="F364" s="11"/>
      <c r="G364" s="15" t="str">
        <f t="shared" si="51"/>
        <v/>
      </c>
      <c r="H364" s="15" t="str">
        <f t="shared" si="52"/>
        <v/>
      </c>
      <c r="I364" s="15" t="str">
        <f t="shared" si="53"/>
        <v/>
      </c>
      <c r="J364" s="15" t="str">
        <f t="shared" si="54"/>
        <v/>
      </c>
      <c r="K364" s="70" t="str">
        <f t="shared" si="55"/>
        <v/>
      </c>
      <c r="L364" s="17" t="str">
        <f t="shared" si="58"/>
        <v/>
      </c>
      <c r="M364" s="64" t="str">
        <f t="shared" si="56"/>
        <v/>
      </c>
      <c r="N364" s="67" t="str">
        <f t="shared" si="59"/>
        <v/>
      </c>
      <c r="O364" s="18"/>
      <c r="P364" s="68"/>
      <c r="Q364" s="42"/>
      <c r="R364" s="39"/>
      <c r="S364" s="43"/>
    </row>
    <row r="365" spans="1:19" x14ac:dyDescent="0.25">
      <c r="A365" s="11" t="s">
        <v>14</v>
      </c>
      <c r="B365" s="11"/>
      <c r="C365" s="15" t="str">
        <f t="shared" si="57"/>
        <v/>
      </c>
      <c r="D365" s="16"/>
      <c r="E365" s="34" t="str">
        <f t="shared" si="50"/>
        <v/>
      </c>
      <c r="F365" s="11"/>
      <c r="G365" s="15" t="str">
        <f t="shared" si="51"/>
        <v/>
      </c>
      <c r="H365" s="15" t="str">
        <f t="shared" si="52"/>
        <v/>
      </c>
      <c r="I365" s="15" t="str">
        <f t="shared" si="53"/>
        <v/>
      </c>
      <c r="J365" s="15" t="str">
        <f t="shared" si="54"/>
        <v/>
      </c>
      <c r="K365" s="70" t="str">
        <f t="shared" si="55"/>
        <v/>
      </c>
      <c r="L365" s="17" t="str">
        <f t="shared" si="58"/>
        <v/>
      </c>
      <c r="M365" s="64" t="str">
        <f t="shared" si="56"/>
        <v/>
      </c>
      <c r="N365" s="67" t="str">
        <f t="shared" si="59"/>
        <v/>
      </c>
      <c r="O365" s="18"/>
      <c r="P365" s="68"/>
      <c r="Q365" s="42"/>
      <c r="R365" s="39"/>
      <c r="S365" s="43"/>
    </row>
    <row r="366" spans="1:19" x14ac:dyDescent="0.25">
      <c r="A366" s="11" t="s">
        <v>14</v>
      </c>
      <c r="B366" s="11"/>
      <c r="C366" s="15" t="str">
        <f t="shared" si="57"/>
        <v/>
      </c>
      <c r="D366" s="16"/>
      <c r="E366" s="34" t="str">
        <f t="shared" si="50"/>
        <v/>
      </c>
      <c r="F366" s="11"/>
      <c r="G366" s="15" t="str">
        <f t="shared" si="51"/>
        <v/>
      </c>
      <c r="H366" s="15" t="str">
        <f t="shared" si="52"/>
        <v/>
      </c>
      <c r="I366" s="15" t="str">
        <f t="shared" si="53"/>
        <v/>
      </c>
      <c r="J366" s="15" t="str">
        <f t="shared" si="54"/>
        <v/>
      </c>
      <c r="K366" s="70" t="str">
        <f t="shared" si="55"/>
        <v/>
      </c>
      <c r="L366" s="17" t="str">
        <f t="shared" si="58"/>
        <v/>
      </c>
      <c r="M366" s="64" t="str">
        <f t="shared" si="56"/>
        <v/>
      </c>
      <c r="N366" s="67" t="str">
        <f t="shared" si="59"/>
        <v/>
      </c>
      <c r="O366" s="18"/>
      <c r="P366" s="68"/>
      <c r="Q366" s="42"/>
      <c r="R366" s="39"/>
      <c r="S366" s="43"/>
    </row>
    <row r="367" spans="1:19" x14ac:dyDescent="0.25">
      <c r="A367" s="11" t="s">
        <v>14</v>
      </c>
      <c r="B367" s="11"/>
      <c r="C367" s="15" t="str">
        <f t="shared" si="57"/>
        <v/>
      </c>
      <c r="D367" s="16"/>
      <c r="E367" s="34" t="str">
        <f t="shared" si="50"/>
        <v/>
      </c>
      <c r="F367" s="11"/>
      <c r="G367" s="15" t="str">
        <f t="shared" si="51"/>
        <v/>
      </c>
      <c r="H367" s="15" t="str">
        <f t="shared" si="52"/>
        <v/>
      </c>
      <c r="I367" s="15" t="str">
        <f t="shared" si="53"/>
        <v/>
      </c>
      <c r="J367" s="15" t="str">
        <f t="shared" si="54"/>
        <v/>
      </c>
      <c r="K367" s="70" t="str">
        <f t="shared" si="55"/>
        <v/>
      </c>
      <c r="L367" s="17" t="str">
        <f t="shared" si="58"/>
        <v/>
      </c>
      <c r="M367" s="64" t="str">
        <f t="shared" si="56"/>
        <v/>
      </c>
      <c r="N367" s="67" t="str">
        <f t="shared" si="59"/>
        <v/>
      </c>
      <c r="O367" s="18"/>
      <c r="P367" s="68"/>
      <c r="Q367" s="42"/>
      <c r="R367" s="39"/>
      <c r="S367" s="43"/>
    </row>
    <row r="368" spans="1:19" x14ac:dyDescent="0.25">
      <c r="A368" s="11" t="s">
        <v>14</v>
      </c>
      <c r="B368" s="11"/>
      <c r="C368" s="15" t="str">
        <f t="shared" si="57"/>
        <v/>
      </c>
      <c r="D368" s="16"/>
      <c r="E368" s="34" t="str">
        <f t="shared" si="50"/>
        <v/>
      </c>
      <c r="F368" s="11"/>
      <c r="G368" s="15" t="str">
        <f t="shared" si="51"/>
        <v/>
      </c>
      <c r="H368" s="15" t="str">
        <f t="shared" si="52"/>
        <v/>
      </c>
      <c r="I368" s="15" t="str">
        <f t="shared" si="53"/>
        <v/>
      </c>
      <c r="J368" s="15" t="str">
        <f t="shared" si="54"/>
        <v/>
      </c>
      <c r="K368" s="70" t="str">
        <f t="shared" si="55"/>
        <v/>
      </c>
      <c r="L368" s="17" t="str">
        <f t="shared" si="58"/>
        <v/>
      </c>
      <c r="M368" s="64" t="str">
        <f t="shared" si="56"/>
        <v/>
      </c>
      <c r="N368" s="67" t="str">
        <f t="shared" si="59"/>
        <v/>
      </c>
      <c r="O368" s="18"/>
      <c r="P368" s="68"/>
      <c r="Q368" s="42"/>
      <c r="R368" s="39"/>
      <c r="S368" s="43"/>
    </row>
    <row r="369" spans="1:19" x14ac:dyDescent="0.25">
      <c r="A369" s="11" t="s">
        <v>14</v>
      </c>
      <c r="B369" s="11"/>
      <c r="C369" s="15" t="str">
        <f t="shared" si="57"/>
        <v/>
      </c>
      <c r="D369" s="16"/>
      <c r="E369" s="34" t="str">
        <f t="shared" si="50"/>
        <v/>
      </c>
      <c r="F369" s="11"/>
      <c r="G369" s="15" t="str">
        <f t="shared" si="51"/>
        <v/>
      </c>
      <c r="H369" s="15" t="str">
        <f t="shared" si="52"/>
        <v/>
      </c>
      <c r="I369" s="15" t="str">
        <f t="shared" si="53"/>
        <v/>
      </c>
      <c r="J369" s="15" t="str">
        <f t="shared" si="54"/>
        <v/>
      </c>
      <c r="K369" s="70" t="str">
        <f t="shared" si="55"/>
        <v/>
      </c>
      <c r="L369" s="17" t="str">
        <f t="shared" si="58"/>
        <v/>
      </c>
      <c r="M369" s="64" t="str">
        <f t="shared" si="56"/>
        <v/>
      </c>
      <c r="N369" s="67" t="str">
        <f t="shared" si="59"/>
        <v/>
      </c>
      <c r="O369" s="18"/>
      <c r="P369" s="68"/>
      <c r="Q369" s="42"/>
      <c r="R369" s="39"/>
      <c r="S369" s="43"/>
    </row>
    <row r="370" spans="1:19" x14ac:dyDescent="0.25">
      <c r="A370" s="11" t="s">
        <v>14</v>
      </c>
      <c r="B370" s="11"/>
      <c r="C370" s="15" t="str">
        <f t="shared" si="57"/>
        <v/>
      </c>
      <c r="D370" s="16"/>
      <c r="E370" s="34" t="str">
        <f t="shared" si="50"/>
        <v/>
      </c>
      <c r="F370" s="11"/>
      <c r="G370" s="15" t="str">
        <f t="shared" si="51"/>
        <v/>
      </c>
      <c r="H370" s="15" t="str">
        <f t="shared" si="52"/>
        <v/>
      </c>
      <c r="I370" s="15" t="str">
        <f t="shared" si="53"/>
        <v/>
      </c>
      <c r="J370" s="15" t="str">
        <f t="shared" si="54"/>
        <v/>
      </c>
      <c r="K370" s="70" t="str">
        <f t="shared" si="55"/>
        <v/>
      </c>
      <c r="L370" s="17" t="str">
        <f t="shared" si="58"/>
        <v/>
      </c>
      <c r="M370" s="64" t="str">
        <f t="shared" si="56"/>
        <v/>
      </c>
      <c r="N370" s="67" t="str">
        <f t="shared" si="59"/>
        <v/>
      </c>
      <c r="O370" s="18"/>
      <c r="P370" s="68"/>
      <c r="Q370" s="42"/>
      <c r="R370" s="39"/>
      <c r="S370" s="43"/>
    </row>
    <row r="371" spans="1:19" x14ac:dyDescent="0.25">
      <c r="A371" s="11" t="s">
        <v>14</v>
      </c>
      <c r="B371" s="11"/>
      <c r="C371" s="15" t="str">
        <f t="shared" si="57"/>
        <v/>
      </c>
      <c r="D371" s="16"/>
      <c r="E371" s="34" t="str">
        <f t="shared" si="50"/>
        <v/>
      </c>
      <c r="F371" s="11"/>
      <c r="G371" s="15" t="str">
        <f t="shared" si="51"/>
        <v/>
      </c>
      <c r="H371" s="15" t="str">
        <f t="shared" si="52"/>
        <v/>
      </c>
      <c r="I371" s="15" t="str">
        <f t="shared" si="53"/>
        <v/>
      </c>
      <c r="J371" s="15" t="str">
        <f t="shared" si="54"/>
        <v/>
      </c>
      <c r="K371" s="70" t="str">
        <f t="shared" si="55"/>
        <v/>
      </c>
      <c r="L371" s="17" t="str">
        <f t="shared" si="58"/>
        <v/>
      </c>
      <c r="M371" s="64" t="str">
        <f t="shared" si="56"/>
        <v/>
      </c>
      <c r="N371" s="67" t="str">
        <f t="shared" si="59"/>
        <v/>
      </c>
      <c r="O371" s="18"/>
      <c r="P371" s="68"/>
      <c r="Q371" s="42"/>
      <c r="R371" s="39"/>
      <c r="S371" s="43"/>
    </row>
    <row r="372" spans="1:19" x14ac:dyDescent="0.25">
      <c r="A372" s="11" t="s">
        <v>14</v>
      </c>
      <c r="B372" s="11"/>
      <c r="C372" s="15" t="str">
        <f t="shared" si="57"/>
        <v/>
      </c>
      <c r="D372" s="16"/>
      <c r="E372" s="34" t="str">
        <f t="shared" si="50"/>
        <v/>
      </c>
      <c r="F372" s="11"/>
      <c r="G372" s="15" t="str">
        <f t="shared" si="51"/>
        <v/>
      </c>
      <c r="H372" s="15" t="str">
        <f t="shared" si="52"/>
        <v/>
      </c>
      <c r="I372" s="15" t="str">
        <f t="shared" si="53"/>
        <v/>
      </c>
      <c r="J372" s="15" t="str">
        <f t="shared" si="54"/>
        <v/>
      </c>
      <c r="K372" s="70" t="str">
        <f t="shared" si="55"/>
        <v/>
      </c>
      <c r="L372" s="17" t="str">
        <f t="shared" si="58"/>
        <v/>
      </c>
      <c r="M372" s="64" t="str">
        <f t="shared" si="56"/>
        <v/>
      </c>
      <c r="N372" s="67" t="str">
        <f t="shared" si="59"/>
        <v/>
      </c>
      <c r="O372" s="18"/>
      <c r="P372" s="68"/>
      <c r="Q372" s="42"/>
      <c r="R372" s="39"/>
      <c r="S372" s="43"/>
    </row>
    <row r="373" spans="1:19" x14ac:dyDescent="0.25">
      <c r="A373" s="11" t="s">
        <v>14</v>
      </c>
      <c r="B373" s="11"/>
      <c r="C373" s="15" t="str">
        <f t="shared" si="57"/>
        <v/>
      </c>
      <c r="D373" s="16"/>
      <c r="E373" s="34" t="str">
        <f t="shared" si="50"/>
        <v/>
      </c>
      <c r="F373" s="11"/>
      <c r="G373" s="15" t="str">
        <f t="shared" si="51"/>
        <v/>
      </c>
      <c r="H373" s="15" t="str">
        <f t="shared" si="52"/>
        <v/>
      </c>
      <c r="I373" s="15" t="str">
        <f t="shared" si="53"/>
        <v/>
      </c>
      <c r="J373" s="15" t="str">
        <f t="shared" si="54"/>
        <v/>
      </c>
      <c r="K373" s="70" t="str">
        <f t="shared" si="55"/>
        <v/>
      </c>
      <c r="L373" s="17" t="str">
        <f t="shared" si="58"/>
        <v/>
      </c>
      <c r="M373" s="64" t="str">
        <f t="shared" si="56"/>
        <v/>
      </c>
      <c r="N373" s="67" t="str">
        <f t="shared" si="59"/>
        <v/>
      </c>
      <c r="O373" s="18"/>
      <c r="P373" s="68"/>
      <c r="Q373" s="42"/>
      <c r="R373" s="39"/>
      <c r="S373" s="43"/>
    </row>
    <row r="374" spans="1:19" x14ac:dyDescent="0.25">
      <c r="A374" s="11" t="s">
        <v>14</v>
      </c>
      <c r="B374" s="11"/>
      <c r="C374" s="15" t="str">
        <f t="shared" si="57"/>
        <v/>
      </c>
      <c r="D374" s="16"/>
      <c r="E374" s="34" t="str">
        <f t="shared" si="50"/>
        <v/>
      </c>
      <c r="F374" s="11"/>
      <c r="G374" s="15" t="str">
        <f t="shared" si="51"/>
        <v/>
      </c>
      <c r="H374" s="15" t="str">
        <f t="shared" si="52"/>
        <v/>
      </c>
      <c r="I374" s="15" t="str">
        <f t="shared" si="53"/>
        <v/>
      </c>
      <c r="J374" s="15" t="str">
        <f t="shared" si="54"/>
        <v/>
      </c>
      <c r="K374" s="70" t="str">
        <f t="shared" si="55"/>
        <v/>
      </c>
      <c r="L374" s="17" t="str">
        <f t="shared" si="58"/>
        <v/>
      </c>
      <c r="M374" s="64" t="str">
        <f t="shared" si="56"/>
        <v/>
      </c>
      <c r="N374" s="67" t="str">
        <f t="shared" si="59"/>
        <v/>
      </c>
      <c r="O374" s="18"/>
      <c r="P374" s="68"/>
      <c r="Q374" s="42"/>
      <c r="R374" s="39"/>
      <c r="S374" s="43"/>
    </row>
    <row r="375" spans="1:19" x14ac:dyDescent="0.25">
      <c r="A375" s="11" t="s">
        <v>14</v>
      </c>
      <c r="B375" s="11"/>
      <c r="C375" s="15" t="str">
        <f t="shared" si="57"/>
        <v/>
      </c>
      <c r="D375" s="16"/>
      <c r="E375" s="34" t="str">
        <f t="shared" si="50"/>
        <v/>
      </c>
      <c r="F375" s="11"/>
      <c r="G375" s="15" t="str">
        <f t="shared" si="51"/>
        <v/>
      </c>
      <c r="H375" s="15" t="str">
        <f t="shared" si="52"/>
        <v/>
      </c>
      <c r="I375" s="15" t="str">
        <f t="shared" si="53"/>
        <v/>
      </c>
      <c r="J375" s="15" t="str">
        <f t="shared" si="54"/>
        <v/>
      </c>
      <c r="K375" s="70" t="str">
        <f t="shared" si="55"/>
        <v/>
      </c>
      <c r="L375" s="17" t="str">
        <f t="shared" si="58"/>
        <v/>
      </c>
      <c r="M375" s="64" t="str">
        <f t="shared" si="56"/>
        <v/>
      </c>
      <c r="N375" s="67" t="str">
        <f t="shared" si="59"/>
        <v/>
      </c>
      <c r="O375" s="18"/>
      <c r="P375" s="68"/>
      <c r="Q375" s="42"/>
      <c r="R375" s="39"/>
      <c r="S375" s="43"/>
    </row>
    <row r="376" spans="1:19" x14ac:dyDescent="0.25">
      <c r="A376" s="11" t="s">
        <v>14</v>
      </c>
      <c r="B376" s="11"/>
      <c r="C376" s="15" t="str">
        <f t="shared" si="57"/>
        <v/>
      </c>
      <c r="D376" s="16"/>
      <c r="E376" s="34" t="str">
        <f t="shared" si="50"/>
        <v/>
      </c>
      <c r="F376" s="11"/>
      <c r="G376" s="15" t="str">
        <f t="shared" si="51"/>
        <v/>
      </c>
      <c r="H376" s="15" t="str">
        <f t="shared" si="52"/>
        <v/>
      </c>
      <c r="I376" s="15" t="str">
        <f t="shared" si="53"/>
        <v/>
      </c>
      <c r="J376" s="15" t="str">
        <f t="shared" si="54"/>
        <v/>
      </c>
      <c r="K376" s="70" t="str">
        <f t="shared" si="55"/>
        <v/>
      </c>
      <c r="L376" s="17" t="str">
        <f t="shared" si="58"/>
        <v/>
      </c>
      <c r="M376" s="64" t="str">
        <f t="shared" si="56"/>
        <v/>
      </c>
      <c r="N376" s="67" t="str">
        <f t="shared" si="59"/>
        <v/>
      </c>
      <c r="O376" s="18"/>
      <c r="P376" s="68"/>
      <c r="Q376" s="42"/>
      <c r="R376" s="39"/>
      <c r="S376" s="43"/>
    </row>
    <row r="377" spans="1:19" x14ac:dyDescent="0.25">
      <c r="A377" s="11" t="s">
        <v>14</v>
      </c>
      <c r="B377" s="11"/>
      <c r="C377" s="15" t="str">
        <f t="shared" si="57"/>
        <v/>
      </c>
      <c r="D377" s="16"/>
      <c r="E377" s="34" t="str">
        <f t="shared" si="50"/>
        <v/>
      </c>
      <c r="F377" s="11"/>
      <c r="G377" s="15" t="str">
        <f t="shared" si="51"/>
        <v/>
      </c>
      <c r="H377" s="15" t="str">
        <f t="shared" si="52"/>
        <v/>
      </c>
      <c r="I377" s="15" t="str">
        <f t="shared" si="53"/>
        <v/>
      </c>
      <c r="J377" s="15" t="str">
        <f t="shared" si="54"/>
        <v/>
      </c>
      <c r="K377" s="70" t="str">
        <f t="shared" si="55"/>
        <v/>
      </c>
      <c r="L377" s="17" t="str">
        <f t="shared" si="58"/>
        <v/>
      </c>
      <c r="M377" s="64" t="str">
        <f t="shared" si="56"/>
        <v/>
      </c>
      <c r="N377" s="67" t="str">
        <f t="shared" si="59"/>
        <v/>
      </c>
      <c r="O377" s="18"/>
      <c r="P377" s="68"/>
      <c r="Q377" s="42"/>
      <c r="R377" s="39"/>
      <c r="S377" s="43"/>
    </row>
    <row r="378" spans="1:19" x14ac:dyDescent="0.25">
      <c r="A378" s="11" t="s">
        <v>14</v>
      </c>
      <c r="B378" s="11"/>
      <c r="C378" s="15" t="str">
        <f t="shared" si="57"/>
        <v/>
      </c>
      <c r="D378" s="16"/>
      <c r="E378" s="34" t="str">
        <f t="shared" si="50"/>
        <v/>
      </c>
      <c r="F378" s="11"/>
      <c r="G378" s="15" t="str">
        <f t="shared" si="51"/>
        <v/>
      </c>
      <c r="H378" s="15" t="str">
        <f t="shared" si="52"/>
        <v/>
      </c>
      <c r="I378" s="15" t="str">
        <f t="shared" si="53"/>
        <v/>
      </c>
      <c r="J378" s="15" t="str">
        <f t="shared" si="54"/>
        <v/>
      </c>
      <c r="K378" s="70" t="str">
        <f t="shared" si="55"/>
        <v/>
      </c>
      <c r="L378" s="17" t="str">
        <f t="shared" si="58"/>
        <v/>
      </c>
      <c r="M378" s="64" t="str">
        <f t="shared" si="56"/>
        <v/>
      </c>
      <c r="N378" s="67" t="str">
        <f t="shared" si="59"/>
        <v/>
      </c>
      <c r="O378" s="18"/>
      <c r="P378" s="68"/>
      <c r="Q378" s="42"/>
      <c r="R378" s="39"/>
      <c r="S378" s="43"/>
    </row>
    <row r="379" spans="1:19" x14ac:dyDescent="0.25">
      <c r="A379" s="11" t="s">
        <v>14</v>
      </c>
      <c r="B379" s="11"/>
      <c r="C379" s="15" t="str">
        <f t="shared" si="57"/>
        <v/>
      </c>
      <c r="D379" s="16"/>
      <c r="E379" s="34" t="str">
        <f t="shared" si="50"/>
        <v/>
      </c>
      <c r="F379" s="11"/>
      <c r="G379" s="15" t="str">
        <f t="shared" si="51"/>
        <v/>
      </c>
      <c r="H379" s="15" t="str">
        <f t="shared" si="52"/>
        <v/>
      </c>
      <c r="I379" s="15" t="str">
        <f t="shared" si="53"/>
        <v/>
      </c>
      <c r="J379" s="15" t="str">
        <f t="shared" si="54"/>
        <v/>
      </c>
      <c r="K379" s="70" t="str">
        <f t="shared" si="55"/>
        <v/>
      </c>
      <c r="L379" s="17" t="str">
        <f t="shared" si="58"/>
        <v/>
      </c>
      <c r="M379" s="64" t="str">
        <f t="shared" si="56"/>
        <v/>
      </c>
      <c r="N379" s="67" t="str">
        <f t="shared" si="59"/>
        <v/>
      </c>
      <c r="O379" s="18"/>
      <c r="P379" s="68"/>
      <c r="Q379" s="42"/>
      <c r="R379" s="39"/>
      <c r="S379" s="43"/>
    </row>
    <row r="380" spans="1:19" x14ac:dyDescent="0.25">
      <c r="A380" s="11" t="s">
        <v>14</v>
      </c>
      <c r="B380" s="11"/>
      <c r="C380" s="15" t="str">
        <f t="shared" si="57"/>
        <v/>
      </c>
      <c r="D380" s="16"/>
      <c r="E380" s="34" t="str">
        <f t="shared" si="50"/>
        <v/>
      </c>
      <c r="F380" s="11"/>
      <c r="G380" s="15" t="str">
        <f t="shared" si="51"/>
        <v/>
      </c>
      <c r="H380" s="15" t="str">
        <f t="shared" si="52"/>
        <v/>
      </c>
      <c r="I380" s="15" t="str">
        <f t="shared" si="53"/>
        <v/>
      </c>
      <c r="J380" s="15" t="str">
        <f t="shared" si="54"/>
        <v/>
      </c>
      <c r="K380" s="70" t="str">
        <f t="shared" si="55"/>
        <v/>
      </c>
      <c r="L380" s="17" t="str">
        <f t="shared" si="58"/>
        <v/>
      </c>
      <c r="M380" s="64" t="str">
        <f t="shared" si="56"/>
        <v/>
      </c>
      <c r="N380" s="67" t="str">
        <f t="shared" si="59"/>
        <v/>
      </c>
      <c r="O380" s="18"/>
      <c r="P380" s="68"/>
      <c r="Q380" s="42"/>
      <c r="R380" s="39"/>
      <c r="S380" s="43"/>
    </row>
    <row r="381" spans="1:19" x14ac:dyDescent="0.25">
      <c r="A381" s="11" t="s">
        <v>14</v>
      </c>
      <c r="B381" s="11"/>
      <c r="C381" s="15" t="str">
        <f t="shared" si="57"/>
        <v/>
      </c>
      <c r="D381" s="16"/>
      <c r="E381" s="34" t="str">
        <f t="shared" si="50"/>
        <v/>
      </c>
      <c r="F381" s="11"/>
      <c r="G381" s="15" t="str">
        <f t="shared" si="51"/>
        <v/>
      </c>
      <c r="H381" s="15" t="str">
        <f t="shared" si="52"/>
        <v/>
      </c>
      <c r="I381" s="15" t="str">
        <f t="shared" si="53"/>
        <v/>
      </c>
      <c r="J381" s="15" t="str">
        <f t="shared" si="54"/>
        <v/>
      </c>
      <c r="K381" s="70" t="str">
        <f t="shared" si="55"/>
        <v/>
      </c>
      <c r="L381" s="17" t="str">
        <f t="shared" si="58"/>
        <v/>
      </c>
      <c r="M381" s="64" t="str">
        <f t="shared" si="56"/>
        <v/>
      </c>
      <c r="N381" s="67" t="str">
        <f t="shared" si="59"/>
        <v/>
      </c>
      <c r="O381" s="18"/>
      <c r="P381" s="68"/>
      <c r="Q381" s="42"/>
      <c r="R381" s="39"/>
      <c r="S381" s="43"/>
    </row>
    <row r="382" spans="1:19" x14ac:dyDescent="0.25">
      <c r="A382" s="11" t="s">
        <v>14</v>
      </c>
      <c r="B382" s="11"/>
      <c r="C382" s="15" t="str">
        <f t="shared" si="57"/>
        <v/>
      </c>
      <c r="D382" s="16"/>
      <c r="E382" s="34" t="str">
        <f t="shared" si="50"/>
        <v/>
      </c>
      <c r="F382" s="11"/>
      <c r="G382" s="15" t="str">
        <f t="shared" si="51"/>
        <v/>
      </c>
      <c r="H382" s="15" t="str">
        <f t="shared" si="52"/>
        <v/>
      </c>
      <c r="I382" s="15" t="str">
        <f t="shared" si="53"/>
        <v/>
      </c>
      <c r="J382" s="15" t="str">
        <f t="shared" si="54"/>
        <v/>
      </c>
      <c r="K382" s="70" t="str">
        <f t="shared" si="55"/>
        <v/>
      </c>
      <c r="L382" s="17" t="str">
        <f t="shared" si="58"/>
        <v/>
      </c>
      <c r="M382" s="64" t="str">
        <f t="shared" si="56"/>
        <v/>
      </c>
      <c r="N382" s="67" t="str">
        <f t="shared" si="59"/>
        <v/>
      </c>
      <c r="O382" s="18"/>
      <c r="P382" s="68"/>
      <c r="Q382" s="42"/>
      <c r="R382" s="39"/>
      <c r="S382" s="43"/>
    </row>
    <row r="383" spans="1:19" x14ac:dyDescent="0.25">
      <c r="A383" s="11" t="s">
        <v>14</v>
      </c>
      <c r="B383" s="11"/>
      <c r="C383" s="15" t="str">
        <f t="shared" si="57"/>
        <v/>
      </c>
      <c r="D383" s="16"/>
      <c r="E383" s="34" t="str">
        <f t="shared" si="50"/>
        <v/>
      </c>
      <c r="F383" s="11"/>
      <c r="G383" s="15" t="str">
        <f t="shared" si="51"/>
        <v/>
      </c>
      <c r="H383" s="15" t="str">
        <f t="shared" si="52"/>
        <v/>
      </c>
      <c r="I383" s="15" t="str">
        <f t="shared" si="53"/>
        <v/>
      </c>
      <c r="J383" s="15" t="str">
        <f t="shared" si="54"/>
        <v/>
      </c>
      <c r="K383" s="70" t="str">
        <f t="shared" si="55"/>
        <v/>
      </c>
      <c r="L383" s="17" t="str">
        <f t="shared" si="58"/>
        <v/>
      </c>
      <c r="M383" s="64" t="str">
        <f t="shared" si="56"/>
        <v/>
      </c>
      <c r="N383" s="67" t="str">
        <f t="shared" si="59"/>
        <v/>
      </c>
      <c r="O383" s="18"/>
      <c r="P383" s="68"/>
      <c r="Q383" s="42"/>
      <c r="R383" s="39"/>
      <c r="S383" s="43"/>
    </row>
    <row r="384" spans="1:19" x14ac:dyDescent="0.25">
      <c r="A384" s="11" t="s">
        <v>14</v>
      </c>
      <c r="B384" s="11"/>
      <c r="C384" s="15" t="str">
        <f t="shared" si="57"/>
        <v/>
      </c>
      <c r="D384" s="16"/>
      <c r="E384" s="34" t="str">
        <f t="shared" si="50"/>
        <v/>
      </c>
      <c r="F384" s="11"/>
      <c r="G384" s="15" t="str">
        <f t="shared" si="51"/>
        <v/>
      </c>
      <c r="H384" s="15" t="str">
        <f t="shared" si="52"/>
        <v/>
      </c>
      <c r="I384" s="15" t="str">
        <f t="shared" si="53"/>
        <v/>
      </c>
      <c r="J384" s="15" t="str">
        <f t="shared" si="54"/>
        <v/>
      </c>
      <c r="K384" s="70" t="str">
        <f t="shared" si="55"/>
        <v/>
      </c>
      <c r="L384" s="17" t="str">
        <f t="shared" si="58"/>
        <v/>
      </c>
      <c r="M384" s="64" t="str">
        <f t="shared" si="56"/>
        <v/>
      </c>
      <c r="N384" s="67" t="str">
        <f t="shared" si="59"/>
        <v/>
      </c>
      <c r="O384" s="18"/>
      <c r="P384" s="68"/>
      <c r="Q384" s="42"/>
      <c r="R384" s="39"/>
      <c r="S384" s="43"/>
    </row>
    <row r="385" spans="1:19" x14ac:dyDescent="0.25">
      <c r="A385" s="11" t="s">
        <v>14</v>
      </c>
      <c r="B385" s="11"/>
      <c r="C385" s="15" t="str">
        <f t="shared" si="57"/>
        <v/>
      </c>
      <c r="D385" s="16"/>
      <c r="E385" s="34" t="str">
        <f t="shared" si="50"/>
        <v/>
      </c>
      <c r="F385" s="11"/>
      <c r="G385" s="15" t="str">
        <f t="shared" si="51"/>
        <v/>
      </c>
      <c r="H385" s="15" t="str">
        <f t="shared" si="52"/>
        <v/>
      </c>
      <c r="I385" s="15" t="str">
        <f t="shared" si="53"/>
        <v/>
      </c>
      <c r="J385" s="15" t="str">
        <f t="shared" si="54"/>
        <v/>
      </c>
      <c r="K385" s="70" t="str">
        <f t="shared" si="55"/>
        <v/>
      </c>
      <c r="L385" s="17" t="str">
        <f t="shared" si="58"/>
        <v/>
      </c>
      <c r="M385" s="64" t="str">
        <f t="shared" si="56"/>
        <v/>
      </c>
      <c r="N385" s="67" t="str">
        <f t="shared" si="59"/>
        <v/>
      </c>
      <c r="O385" s="18"/>
      <c r="P385" s="68"/>
      <c r="Q385" s="42"/>
      <c r="R385" s="39"/>
      <c r="S385" s="43"/>
    </row>
    <row r="386" spans="1:19" x14ac:dyDescent="0.25">
      <c r="A386" s="11" t="s">
        <v>14</v>
      </c>
      <c r="B386" s="11"/>
      <c r="C386" s="15" t="str">
        <f t="shared" si="57"/>
        <v/>
      </c>
      <c r="D386" s="16"/>
      <c r="E386" s="34" t="str">
        <f t="shared" si="50"/>
        <v/>
      </c>
      <c r="F386" s="11"/>
      <c r="G386" s="15" t="str">
        <f t="shared" si="51"/>
        <v/>
      </c>
      <c r="H386" s="15" t="str">
        <f t="shared" si="52"/>
        <v/>
      </c>
      <c r="I386" s="15" t="str">
        <f t="shared" si="53"/>
        <v/>
      </c>
      <c r="J386" s="15" t="str">
        <f t="shared" si="54"/>
        <v/>
      </c>
      <c r="K386" s="70" t="str">
        <f t="shared" si="55"/>
        <v/>
      </c>
      <c r="L386" s="17" t="str">
        <f t="shared" si="58"/>
        <v/>
      </c>
      <c r="M386" s="64" t="str">
        <f t="shared" si="56"/>
        <v/>
      </c>
      <c r="N386" s="67" t="str">
        <f t="shared" si="59"/>
        <v/>
      </c>
      <c r="O386" s="18"/>
      <c r="P386" s="68"/>
      <c r="Q386" s="42"/>
      <c r="R386" s="39"/>
      <c r="S386" s="43"/>
    </row>
    <row r="387" spans="1:19" x14ac:dyDescent="0.25">
      <c r="A387" s="11" t="s">
        <v>14</v>
      </c>
      <c r="B387" s="11"/>
      <c r="C387" s="15" t="str">
        <f t="shared" si="57"/>
        <v/>
      </c>
      <c r="D387" s="16"/>
      <c r="E387" s="34" t="str">
        <f t="shared" si="50"/>
        <v/>
      </c>
      <c r="F387" s="11"/>
      <c r="G387" s="15" t="str">
        <f t="shared" si="51"/>
        <v/>
      </c>
      <c r="H387" s="15" t="str">
        <f t="shared" si="52"/>
        <v/>
      </c>
      <c r="I387" s="15" t="str">
        <f t="shared" si="53"/>
        <v/>
      </c>
      <c r="J387" s="15" t="str">
        <f t="shared" si="54"/>
        <v/>
      </c>
      <c r="K387" s="70" t="str">
        <f t="shared" si="55"/>
        <v/>
      </c>
      <c r="L387" s="17" t="str">
        <f t="shared" si="58"/>
        <v/>
      </c>
      <c r="M387" s="64" t="str">
        <f t="shared" si="56"/>
        <v/>
      </c>
      <c r="N387" s="67" t="str">
        <f t="shared" si="59"/>
        <v/>
      </c>
      <c r="O387" s="18"/>
      <c r="P387" s="68"/>
      <c r="Q387" s="42"/>
      <c r="R387" s="39"/>
      <c r="S387" s="43"/>
    </row>
    <row r="388" spans="1:19" x14ac:dyDescent="0.25">
      <c r="A388" s="11" t="s">
        <v>14</v>
      </c>
      <c r="B388" s="11"/>
      <c r="C388" s="15" t="str">
        <f t="shared" si="57"/>
        <v/>
      </c>
      <c r="D388" s="16"/>
      <c r="E388" s="34" t="str">
        <f t="shared" si="50"/>
        <v/>
      </c>
      <c r="F388" s="11"/>
      <c r="G388" s="15" t="str">
        <f t="shared" si="51"/>
        <v/>
      </c>
      <c r="H388" s="15" t="str">
        <f t="shared" si="52"/>
        <v/>
      </c>
      <c r="I388" s="15" t="str">
        <f t="shared" si="53"/>
        <v/>
      </c>
      <c r="J388" s="15" t="str">
        <f t="shared" si="54"/>
        <v/>
      </c>
      <c r="K388" s="70" t="str">
        <f t="shared" si="55"/>
        <v/>
      </c>
      <c r="L388" s="17" t="str">
        <f t="shared" si="58"/>
        <v/>
      </c>
      <c r="M388" s="64" t="str">
        <f t="shared" si="56"/>
        <v/>
      </c>
      <c r="N388" s="67" t="str">
        <f t="shared" si="59"/>
        <v/>
      </c>
      <c r="O388" s="18"/>
      <c r="P388" s="68"/>
      <c r="Q388" s="42"/>
      <c r="R388" s="39"/>
      <c r="S388" s="43"/>
    </row>
    <row r="389" spans="1:19" x14ac:dyDescent="0.25">
      <c r="A389" s="11" t="s">
        <v>14</v>
      </c>
      <c r="B389" s="11"/>
      <c r="C389" s="15" t="str">
        <f t="shared" si="57"/>
        <v/>
      </c>
      <c r="D389" s="16"/>
      <c r="E389" s="34" t="str">
        <f t="shared" si="50"/>
        <v/>
      </c>
      <c r="F389" s="11"/>
      <c r="G389" s="15" t="str">
        <f t="shared" si="51"/>
        <v/>
      </c>
      <c r="H389" s="15" t="str">
        <f t="shared" si="52"/>
        <v/>
      </c>
      <c r="I389" s="15" t="str">
        <f t="shared" si="53"/>
        <v/>
      </c>
      <c r="J389" s="15" t="str">
        <f t="shared" si="54"/>
        <v/>
      </c>
      <c r="K389" s="70" t="str">
        <f t="shared" si="55"/>
        <v/>
      </c>
      <c r="L389" s="17" t="str">
        <f t="shared" si="58"/>
        <v/>
      </c>
      <c r="M389" s="64" t="str">
        <f t="shared" si="56"/>
        <v/>
      </c>
      <c r="N389" s="67" t="str">
        <f t="shared" si="59"/>
        <v/>
      </c>
      <c r="O389" s="18"/>
      <c r="P389" s="68"/>
      <c r="Q389" s="42"/>
      <c r="R389" s="39"/>
      <c r="S389" s="43"/>
    </row>
    <row r="390" spans="1:19" x14ac:dyDescent="0.25">
      <c r="A390" s="11" t="s">
        <v>14</v>
      </c>
      <c r="B390" s="11"/>
      <c r="C390" s="15" t="str">
        <f t="shared" si="57"/>
        <v/>
      </c>
      <c r="D390" s="16"/>
      <c r="E390" s="34" t="str">
        <f t="shared" si="50"/>
        <v/>
      </c>
      <c r="F390" s="11"/>
      <c r="G390" s="15" t="str">
        <f t="shared" si="51"/>
        <v/>
      </c>
      <c r="H390" s="15" t="str">
        <f t="shared" si="52"/>
        <v/>
      </c>
      <c r="I390" s="15" t="str">
        <f t="shared" si="53"/>
        <v/>
      </c>
      <c r="J390" s="15" t="str">
        <f t="shared" si="54"/>
        <v/>
      </c>
      <c r="K390" s="70" t="str">
        <f t="shared" si="55"/>
        <v/>
      </c>
      <c r="L390" s="17" t="str">
        <f t="shared" si="58"/>
        <v/>
      </c>
      <c r="M390" s="64" t="str">
        <f t="shared" si="56"/>
        <v/>
      </c>
      <c r="N390" s="67" t="str">
        <f t="shared" si="59"/>
        <v/>
      </c>
      <c r="O390" s="18"/>
      <c r="P390" s="68"/>
      <c r="Q390" s="42"/>
      <c r="R390" s="39"/>
      <c r="S390" s="43"/>
    </row>
    <row r="391" spans="1:19" x14ac:dyDescent="0.25">
      <c r="A391" s="11" t="s">
        <v>14</v>
      </c>
      <c r="B391" s="11"/>
      <c r="C391" s="15" t="str">
        <f t="shared" si="57"/>
        <v/>
      </c>
      <c r="D391" s="16"/>
      <c r="E391" s="34" t="str">
        <f t="shared" si="50"/>
        <v/>
      </c>
      <c r="F391" s="11"/>
      <c r="G391" s="15" t="str">
        <f t="shared" si="51"/>
        <v/>
      </c>
      <c r="H391" s="15" t="str">
        <f t="shared" si="52"/>
        <v/>
      </c>
      <c r="I391" s="15" t="str">
        <f t="shared" si="53"/>
        <v/>
      </c>
      <c r="J391" s="15" t="str">
        <f t="shared" si="54"/>
        <v/>
      </c>
      <c r="K391" s="70" t="str">
        <f t="shared" si="55"/>
        <v/>
      </c>
      <c r="L391" s="17" t="str">
        <f t="shared" si="58"/>
        <v/>
      </c>
      <c r="M391" s="64" t="str">
        <f t="shared" si="56"/>
        <v/>
      </c>
      <c r="N391" s="67" t="str">
        <f t="shared" si="59"/>
        <v/>
      </c>
      <c r="O391" s="18"/>
      <c r="P391" s="68"/>
      <c r="Q391" s="42"/>
      <c r="R391" s="39"/>
      <c r="S391" s="43"/>
    </row>
    <row r="392" spans="1:19" x14ac:dyDescent="0.25">
      <c r="A392" s="11" t="s">
        <v>14</v>
      </c>
      <c r="B392" s="11"/>
      <c r="C392" s="15" t="str">
        <f t="shared" si="57"/>
        <v/>
      </c>
      <c r="D392" s="16"/>
      <c r="E392" s="34" t="str">
        <f t="shared" ref="E392:E455" si="60">IF(ISBLANK(D392),"",VLOOKUP(D392,NSLPandADEtableFY19,7,FALSE))</f>
        <v/>
      </c>
      <c r="F392" s="11"/>
      <c r="G392" s="15" t="str">
        <f t="shared" ref="G392:G455" si="61">IF(ISBLANK(D392),"",VLOOKUP(D392,NSLPandADEtableFY19,12,FALSE))</f>
        <v/>
      </c>
      <c r="H392" s="15" t="str">
        <f t="shared" ref="H392:H455" si="62">IF(ISBLANK(D392),"",VLOOKUP(D392,NSLPandADEtableFY19,16,FALSE))</f>
        <v/>
      </c>
      <c r="I392" s="15" t="str">
        <f t="shared" ref="I392:I455" si="63">IF(ISBLANK(D392),"",VLOOKUP(D392,NSLPandADEtableFY19,17,FALSE))</f>
        <v/>
      </c>
      <c r="J392" s="15" t="str">
        <f t="shared" ref="J392:J455" si="64">IF(ISBLANK(D392),"",VLOOKUP(D392,NSLPandADEtableFY19,18,FALSE))</f>
        <v/>
      </c>
      <c r="K392" s="70" t="str">
        <f t="shared" ref="K392:K455" si="65">IF(ISBLANK(D392),"",VLOOKUP(D392,NSLPandADEtableFY19,2,FALSE))</f>
        <v/>
      </c>
      <c r="L392" s="17" t="str">
        <f t="shared" si="58"/>
        <v/>
      </c>
      <c r="M392" s="64" t="str">
        <f t="shared" ref="M392:M455" si="66">IF(ISBLANK(D392),"",VLOOKUP(D392,NSLPandADEtableFY19,9,FALSE))</f>
        <v/>
      </c>
      <c r="N392" s="67" t="str">
        <f t="shared" si="59"/>
        <v/>
      </c>
      <c r="O392" s="18"/>
      <c r="P392" s="68"/>
      <c r="Q392" s="42"/>
      <c r="R392" s="39"/>
      <c r="S392" s="43"/>
    </row>
    <row r="393" spans="1:19" x14ac:dyDescent="0.25">
      <c r="A393" s="11" t="s">
        <v>14</v>
      </c>
      <c r="B393" s="11"/>
      <c r="C393" s="15" t="str">
        <f t="shared" ref="C393:C456" si="67">IF(ISBLANK(D393),"","School")</f>
        <v/>
      </c>
      <c r="D393" s="16"/>
      <c r="E393" s="34" t="str">
        <f t="shared" si="60"/>
        <v/>
      </c>
      <c r="F393" s="11"/>
      <c r="G393" s="15" t="str">
        <f t="shared" si="61"/>
        <v/>
      </c>
      <c r="H393" s="15" t="str">
        <f t="shared" si="62"/>
        <v/>
      </c>
      <c r="I393" s="15" t="str">
        <f t="shared" si="63"/>
        <v/>
      </c>
      <c r="J393" s="15" t="str">
        <f t="shared" si="64"/>
        <v/>
      </c>
      <c r="K393" s="70" t="str">
        <f t="shared" si="65"/>
        <v/>
      </c>
      <c r="L393" s="17" t="str">
        <f t="shared" ref="L393:L456" si="68">IF(ISBLANK(D393),"","Free &amp; Reduced Lunch Data (NSLP) October 2018")</f>
        <v/>
      </c>
      <c r="M393" s="64" t="str">
        <f t="shared" si="66"/>
        <v/>
      </c>
      <c r="N393" s="67" t="str">
        <f t="shared" ref="N393:N456" si="69">IF(ISBLANK(D393),"","National School Lunch Program (NSLP): N/A")</f>
        <v/>
      </c>
      <c r="O393" s="18"/>
      <c r="P393" s="68"/>
      <c r="Q393" s="42"/>
      <c r="R393" s="39"/>
      <c r="S393" s="43"/>
    </row>
    <row r="394" spans="1:19" x14ac:dyDescent="0.25">
      <c r="A394" s="11" t="s">
        <v>14</v>
      </c>
      <c r="B394" s="11"/>
      <c r="C394" s="15" t="str">
        <f t="shared" si="67"/>
        <v/>
      </c>
      <c r="D394" s="16"/>
      <c r="E394" s="34" t="str">
        <f t="shared" si="60"/>
        <v/>
      </c>
      <c r="F394" s="11"/>
      <c r="G394" s="15" t="str">
        <f t="shared" si="61"/>
        <v/>
      </c>
      <c r="H394" s="15" t="str">
        <f t="shared" si="62"/>
        <v/>
      </c>
      <c r="I394" s="15" t="str">
        <f t="shared" si="63"/>
        <v/>
      </c>
      <c r="J394" s="15" t="str">
        <f t="shared" si="64"/>
        <v/>
      </c>
      <c r="K394" s="70" t="str">
        <f t="shared" si="65"/>
        <v/>
      </c>
      <c r="L394" s="17" t="str">
        <f t="shared" si="68"/>
        <v/>
      </c>
      <c r="M394" s="64" t="str">
        <f t="shared" si="66"/>
        <v/>
      </c>
      <c r="N394" s="67" t="str">
        <f t="shared" si="69"/>
        <v/>
      </c>
      <c r="O394" s="18"/>
      <c r="P394" s="68"/>
      <c r="Q394" s="42"/>
      <c r="R394" s="39"/>
      <c r="S394" s="43"/>
    </row>
    <row r="395" spans="1:19" x14ac:dyDescent="0.25">
      <c r="A395" s="11" t="s">
        <v>14</v>
      </c>
      <c r="B395" s="11"/>
      <c r="C395" s="15" t="str">
        <f t="shared" si="67"/>
        <v/>
      </c>
      <c r="D395" s="16"/>
      <c r="E395" s="34" t="str">
        <f t="shared" si="60"/>
        <v/>
      </c>
      <c r="F395" s="11"/>
      <c r="G395" s="15" t="str">
        <f t="shared" si="61"/>
        <v/>
      </c>
      <c r="H395" s="15" t="str">
        <f t="shared" si="62"/>
        <v/>
      </c>
      <c r="I395" s="15" t="str">
        <f t="shared" si="63"/>
        <v/>
      </c>
      <c r="J395" s="15" t="str">
        <f t="shared" si="64"/>
        <v/>
      </c>
      <c r="K395" s="70" t="str">
        <f t="shared" si="65"/>
        <v/>
      </c>
      <c r="L395" s="17" t="str">
        <f t="shared" si="68"/>
        <v/>
      </c>
      <c r="M395" s="64" t="str">
        <f t="shared" si="66"/>
        <v/>
      </c>
      <c r="N395" s="67" t="str">
        <f t="shared" si="69"/>
        <v/>
      </c>
      <c r="O395" s="18"/>
      <c r="P395" s="68"/>
      <c r="Q395" s="42"/>
      <c r="R395" s="39"/>
      <c r="S395" s="43"/>
    </row>
    <row r="396" spans="1:19" x14ac:dyDescent="0.25">
      <c r="A396" s="11" t="s">
        <v>14</v>
      </c>
      <c r="B396" s="11"/>
      <c r="C396" s="15" t="str">
        <f t="shared" si="67"/>
        <v/>
      </c>
      <c r="D396" s="16"/>
      <c r="E396" s="34" t="str">
        <f t="shared" si="60"/>
        <v/>
      </c>
      <c r="F396" s="11"/>
      <c r="G396" s="15" t="str">
        <f t="shared" si="61"/>
        <v/>
      </c>
      <c r="H396" s="15" t="str">
        <f t="shared" si="62"/>
        <v/>
      </c>
      <c r="I396" s="15" t="str">
        <f t="shared" si="63"/>
        <v/>
      </c>
      <c r="J396" s="15" t="str">
        <f t="shared" si="64"/>
        <v/>
      </c>
      <c r="K396" s="70" t="str">
        <f t="shared" si="65"/>
        <v/>
      </c>
      <c r="L396" s="17" t="str">
        <f t="shared" si="68"/>
        <v/>
      </c>
      <c r="M396" s="64" t="str">
        <f t="shared" si="66"/>
        <v/>
      </c>
      <c r="N396" s="67" t="str">
        <f t="shared" si="69"/>
        <v/>
      </c>
      <c r="O396" s="18"/>
      <c r="P396" s="68"/>
      <c r="Q396" s="42"/>
      <c r="R396" s="39"/>
      <c r="S396" s="43"/>
    </row>
    <row r="397" spans="1:19" x14ac:dyDescent="0.25">
      <c r="A397" s="11" t="s">
        <v>14</v>
      </c>
      <c r="B397" s="11"/>
      <c r="C397" s="15" t="str">
        <f t="shared" si="67"/>
        <v/>
      </c>
      <c r="D397" s="16"/>
      <c r="E397" s="34" t="str">
        <f t="shared" si="60"/>
        <v/>
      </c>
      <c r="F397" s="11"/>
      <c r="G397" s="15" t="str">
        <f t="shared" si="61"/>
        <v/>
      </c>
      <c r="H397" s="15" t="str">
        <f t="shared" si="62"/>
        <v/>
      </c>
      <c r="I397" s="15" t="str">
        <f t="shared" si="63"/>
        <v/>
      </c>
      <c r="J397" s="15" t="str">
        <f t="shared" si="64"/>
        <v/>
      </c>
      <c r="K397" s="70" t="str">
        <f t="shared" si="65"/>
        <v/>
      </c>
      <c r="L397" s="17" t="str">
        <f t="shared" si="68"/>
        <v/>
      </c>
      <c r="M397" s="64" t="str">
        <f t="shared" si="66"/>
        <v/>
      </c>
      <c r="N397" s="67" t="str">
        <f t="shared" si="69"/>
        <v/>
      </c>
      <c r="O397" s="18"/>
      <c r="P397" s="68"/>
      <c r="Q397" s="42"/>
      <c r="R397" s="39"/>
      <c r="S397" s="43"/>
    </row>
    <row r="398" spans="1:19" x14ac:dyDescent="0.25">
      <c r="A398" s="11" t="s">
        <v>14</v>
      </c>
      <c r="B398" s="11"/>
      <c r="C398" s="15" t="str">
        <f t="shared" si="67"/>
        <v/>
      </c>
      <c r="D398" s="16"/>
      <c r="E398" s="34" t="str">
        <f t="shared" si="60"/>
        <v/>
      </c>
      <c r="F398" s="11"/>
      <c r="G398" s="15" t="str">
        <f t="shared" si="61"/>
        <v/>
      </c>
      <c r="H398" s="15" t="str">
        <f t="shared" si="62"/>
        <v/>
      </c>
      <c r="I398" s="15" t="str">
        <f t="shared" si="63"/>
        <v/>
      </c>
      <c r="J398" s="15" t="str">
        <f t="shared" si="64"/>
        <v/>
      </c>
      <c r="K398" s="70" t="str">
        <f t="shared" si="65"/>
        <v/>
      </c>
      <c r="L398" s="17" t="str">
        <f t="shared" si="68"/>
        <v/>
      </c>
      <c r="M398" s="64" t="str">
        <f t="shared" si="66"/>
        <v/>
      </c>
      <c r="N398" s="67" t="str">
        <f t="shared" si="69"/>
        <v/>
      </c>
      <c r="O398" s="18"/>
      <c r="P398" s="68"/>
      <c r="Q398" s="42"/>
      <c r="R398" s="39"/>
      <c r="S398" s="43"/>
    </row>
    <row r="399" spans="1:19" x14ac:dyDescent="0.25">
      <c r="A399" s="11" t="s">
        <v>14</v>
      </c>
      <c r="B399" s="11"/>
      <c r="C399" s="15" t="str">
        <f t="shared" si="67"/>
        <v/>
      </c>
      <c r="D399" s="16"/>
      <c r="E399" s="34" t="str">
        <f t="shared" si="60"/>
        <v/>
      </c>
      <c r="F399" s="11"/>
      <c r="G399" s="15" t="str">
        <f t="shared" si="61"/>
        <v/>
      </c>
      <c r="H399" s="15" t="str">
        <f t="shared" si="62"/>
        <v/>
      </c>
      <c r="I399" s="15" t="str">
        <f t="shared" si="63"/>
        <v/>
      </c>
      <c r="J399" s="15" t="str">
        <f t="shared" si="64"/>
        <v/>
      </c>
      <c r="K399" s="70" t="str">
        <f t="shared" si="65"/>
        <v/>
      </c>
      <c r="L399" s="17" t="str">
        <f t="shared" si="68"/>
        <v/>
      </c>
      <c r="M399" s="64" t="str">
        <f t="shared" si="66"/>
        <v/>
      </c>
      <c r="N399" s="67" t="str">
        <f t="shared" si="69"/>
        <v/>
      </c>
      <c r="O399" s="18"/>
      <c r="P399" s="68"/>
      <c r="Q399" s="42"/>
      <c r="R399" s="39"/>
      <c r="S399" s="43"/>
    </row>
    <row r="400" spans="1:19" x14ac:dyDescent="0.25">
      <c r="A400" s="11" t="s">
        <v>14</v>
      </c>
      <c r="B400" s="11"/>
      <c r="C400" s="15" t="str">
        <f t="shared" si="67"/>
        <v/>
      </c>
      <c r="D400" s="16"/>
      <c r="E400" s="34" t="str">
        <f t="shared" si="60"/>
        <v/>
      </c>
      <c r="F400" s="11"/>
      <c r="G400" s="15" t="str">
        <f t="shared" si="61"/>
        <v/>
      </c>
      <c r="H400" s="15" t="str">
        <f t="shared" si="62"/>
        <v/>
      </c>
      <c r="I400" s="15" t="str">
        <f t="shared" si="63"/>
        <v/>
      </c>
      <c r="J400" s="15" t="str">
        <f t="shared" si="64"/>
        <v/>
      </c>
      <c r="K400" s="70" t="str">
        <f t="shared" si="65"/>
        <v/>
      </c>
      <c r="L400" s="17" t="str">
        <f t="shared" si="68"/>
        <v/>
      </c>
      <c r="M400" s="64" t="str">
        <f t="shared" si="66"/>
        <v/>
      </c>
      <c r="N400" s="67" t="str">
        <f t="shared" si="69"/>
        <v/>
      </c>
      <c r="O400" s="18"/>
      <c r="P400" s="68"/>
      <c r="Q400" s="42"/>
      <c r="R400" s="39"/>
      <c r="S400" s="43"/>
    </row>
    <row r="401" spans="1:19" x14ac:dyDescent="0.25">
      <c r="A401" s="11" t="s">
        <v>14</v>
      </c>
      <c r="B401" s="11"/>
      <c r="C401" s="15" t="str">
        <f t="shared" si="67"/>
        <v/>
      </c>
      <c r="D401" s="16"/>
      <c r="E401" s="34" t="str">
        <f t="shared" si="60"/>
        <v/>
      </c>
      <c r="F401" s="11"/>
      <c r="G401" s="15" t="str">
        <f t="shared" si="61"/>
        <v/>
      </c>
      <c r="H401" s="15" t="str">
        <f t="shared" si="62"/>
        <v/>
      </c>
      <c r="I401" s="15" t="str">
        <f t="shared" si="63"/>
        <v/>
      </c>
      <c r="J401" s="15" t="str">
        <f t="shared" si="64"/>
        <v/>
      </c>
      <c r="K401" s="70" t="str">
        <f t="shared" si="65"/>
        <v/>
      </c>
      <c r="L401" s="17" t="str">
        <f t="shared" si="68"/>
        <v/>
      </c>
      <c r="M401" s="64" t="str">
        <f t="shared" si="66"/>
        <v/>
      </c>
      <c r="N401" s="67" t="str">
        <f t="shared" si="69"/>
        <v/>
      </c>
      <c r="O401" s="18"/>
      <c r="P401" s="68"/>
      <c r="Q401" s="42"/>
      <c r="R401" s="39"/>
      <c r="S401" s="43"/>
    </row>
    <row r="402" spans="1:19" x14ac:dyDescent="0.25">
      <c r="A402" s="11" t="s">
        <v>14</v>
      </c>
      <c r="B402" s="11"/>
      <c r="C402" s="15" t="str">
        <f t="shared" si="67"/>
        <v/>
      </c>
      <c r="D402" s="16"/>
      <c r="E402" s="34" t="str">
        <f t="shared" si="60"/>
        <v/>
      </c>
      <c r="F402" s="11"/>
      <c r="G402" s="15" t="str">
        <f t="shared" si="61"/>
        <v/>
      </c>
      <c r="H402" s="15" t="str">
        <f t="shared" si="62"/>
        <v/>
      </c>
      <c r="I402" s="15" t="str">
        <f t="shared" si="63"/>
        <v/>
      </c>
      <c r="J402" s="15" t="str">
        <f t="shared" si="64"/>
        <v/>
      </c>
      <c r="K402" s="70" t="str">
        <f t="shared" si="65"/>
        <v/>
      </c>
      <c r="L402" s="17" t="str">
        <f t="shared" si="68"/>
        <v/>
      </c>
      <c r="M402" s="64" t="str">
        <f t="shared" si="66"/>
        <v/>
      </c>
      <c r="N402" s="67" t="str">
        <f t="shared" si="69"/>
        <v/>
      </c>
      <c r="O402" s="18"/>
      <c r="P402" s="68"/>
      <c r="Q402" s="42"/>
      <c r="R402" s="39"/>
      <c r="S402" s="43"/>
    </row>
    <row r="403" spans="1:19" x14ac:dyDescent="0.25">
      <c r="A403" s="11" t="s">
        <v>14</v>
      </c>
      <c r="B403" s="11"/>
      <c r="C403" s="15" t="str">
        <f t="shared" si="67"/>
        <v/>
      </c>
      <c r="D403" s="16"/>
      <c r="E403" s="34" t="str">
        <f t="shared" si="60"/>
        <v/>
      </c>
      <c r="F403" s="11"/>
      <c r="G403" s="15" t="str">
        <f t="shared" si="61"/>
        <v/>
      </c>
      <c r="H403" s="15" t="str">
        <f t="shared" si="62"/>
        <v/>
      </c>
      <c r="I403" s="15" t="str">
        <f t="shared" si="63"/>
        <v/>
      </c>
      <c r="J403" s="15" t="str">
        <f t="shared" si="64"/>
        <v/>
      </c>
      <c r="K403" s="70" t="str">
        <f t="shared" si="65"/>
        <v/>
      </c>
      <c r="L403" s="17" t="str">
        <f t="shared" si="68"/>
        <v/>
      </c>
      <c r="M403" s="64" t="str">
        <f t="shared" si="66"/>
        <v/>
      </c>
      <c r="N403" s="67" t="str">
        <f t="shared" si="69"/>
        <v/>
      </c>
      <c r="O403" s="18"/>
      <c r="P403" s="68"/>
      <c r="Q403" s="42"/>
      <c r="R403" s="39"/>
      <c r="S403" s="43"/>
    </row>
    <row r="404" spans="1:19" x14ac:dyDescent="0.25">
      <c r="A404" s="11" t="s">
        <v>14</v>
      </c>
      <c r="B404" s="11"/>
      <c r="C404" s="15" t="str">
        <f t="shared" si="67"/>
        <v/>
      </c>
      <c r="D404" s="16"/>
      <c r="E404" s="34" t="str">
        <f t="shared" si="60"/>
        <v/>
      </c>
      <c r="F404" s="11"/>
      <c r="G404" s="15" t="str">
        <f t="shared" si="61"/>
        <v/>
      </c>
      <c r="H404" s="15" t="str">
        <f t="shared" si="62"/>
        <v/>
      </c>
      <c r="I404" s="15" t="str">
        <f t="shared" si="63"/>
        <v/>
      </c>
      <c r="J404" s="15" t="str">
        <f t="shared" si="64"/>
        <v/>
      </c>
      <c r="K404" s="70" t="str">
        <f t="shared" si="65"/>
        <v/>
      </c>
      <c r="L404" s="17" t="str">
        <f t="shared" si="68"/>
        <v/>
      </c>
      <c r="M404" s="64" t="str">
        <f t="shared" si="66"/>
        <v/>
      </c>
      <c r="N404" s="67" t="str">
        <f t="shared" si="69"/>
        <v/>
      </c>
      <c r="O404" s="18"/>
      <c r="P404" s="68"/>
      <c r="Q404" s="42"/>
      <c r="R404" s="39"/>
      <c r="S404" s="43"/>
    </row>
    <row r="405" spans="1:19" x14ac:dyDescent="0.25">
      <c r="A405" s="11" t="s">
        <v>14</v>
      </c>
      <c r="B405" s="11"/>
      <c r="C405" s="15" t="str">
        <f t="shared" si="67"/>
        <v/>
      </c>
      <c r="D405" s="16"/>
      <c r="E405" s="34" t="str">
        <f t="shared" si="60"/>
        <v/>
      </c>
      <c r="F405" s="11"/>
      <c r="G405" s="15" t="str">
        <f t="shared" si="61"/>
        <v/>
      </c>
      <c r="H405" s="15" t="str">
        <f t="shared" si="62"/>
        <v/>
      </c>
      <c r="I405" s="15" t="str">
        <f t="shared" si="63"/>
        <v/>
      </c>
      <c r="J405" s="15" t="str">
        <f t="shared" si="64"/>
        <v/>
      </c>
      <c r="K405" s="70" t="str">
        <f t="shared" si="65"/>
        <v/>
      </c>
      <c r="L405" s="17" t="str">
        <f t="shared" si="68"/>
        <v/>
      </c>
      <c r="M405" s="64" t="str">
        <f t="shared" si="66"/>
        <v/>
      </c>
      <c r="N405" s="67" t="str">
        <f t="shared" si="69"/>
        <v/>
      </c>
      <c r="O405" s="18"/>
      <c r="P405" s="68"/>
      <c r="Q405" s="42"/>
      <c r="R405" s="39"/>
      <c r="S405" s="43"/>
    </row>
    <row r="406" spans="1:19" x14ac:dyDescent="0.25">
      <c r="A406" s="11" t="s">
        <v>14</v>
      </c>
      <c r="B406" s="11"/>
      <c r="C406" s="15" t="str">
        <f t="shared" si="67"/>
        <v/>
      </c>
      <c r="D406" s="16"/>
      <c r="E406" s="34" t="str">
        <f t="shared" si="60"/>
        <v/>
      </c>
      <c r="F406" s="11"/>
      <c r="G406" s="15" t="str">
        <f t="shared" si="61"/>
        <v/>
      </c>
      <c r="H406" s="15" t="str">
        <f t="shared" si="62"/>
        <v/>
      </c>
      <c r="I406" s="15" t="str">
        <f t="shared" si="63"/>
        <v/>
      </c>
      <c r="J406" s="15" t="str">
        <f t="shared" si="64"/>
        <v/>
      </c>
      <c r="K406" s="70" t="str">
        <f t="shared" si="65"/>
        <v/>
      </c>
      <c r="L406" s="17" t="str">
        <f t="shared" si="68"/>
        <v/>
      </c>
      <c r="M406" s="64" t="str">
        <f t="shared" si="66"/>
        <v/>
      </c>
      <c r="N406" s="67" t="str">
        <f t="shared" si="69"/>
        <v/>
      </c>
      <c r="O406" s="18"/>
      <c r="P406" s="68"/>
      <c r="Q406" s="42"/>
      <c r="R406" s="39"/>
      <c r="S406" s="43"/>
    </row>
    <row r="407" spans="1:19" x14ac:dyDescent="0.25">
      <c r="A407" s="11" t="s">
        <v>14</v>
      </c>
      <c r="B407" s="11"/>
      <c r="C407" s="15" t="str">
        <f t="shared" si="67"/>
        <v/>
      </c>
      <c r="D407" s="16"/>
      <c r="E407" s="34" t="str">
        <f t="shared" si="60"/>
        <v/>
      </c>
      <c r="F407" s="11"/>
      <c r="G407" s="15" t="str">
        <f t="shared" si="61"/>
        <v/>
      </c>
      <c r="H407" s="15" t="str">
        <f t="shared" si="62"/>
        <v/>
      </c>
      <c r="I407" s="15" t="str">
        <f t="shared" si="63"/>
        <v/>
      </c>
      <c r="J407" s="15" t="str">
        <f t="shared" si="64"/>
        <v/>
      </c>
      <c r="K407" s="70" t="str">
        <f t="shared" si="65"/>
        <v/>
      </c>
      <c r="L407" s="17" t="str">
        <f t="shared" si="68"/>
        <v/>
      </c>
      <c r="M407" s="64" t="str">
        <f t="shared" si="66"/>
        <v/>
      </c>
      <c r="N407" s="67" t="str">
        <f t="shared" si="69"/>
        <v/>
      </c>
      <c r="O407" s="18"/>
      <c r="P407" s="68"/>
      <c r="Q407" s="42"/>
      <c r="R407" s="39"/>
      <c r="S407" s="43"/>
    </row>
    <row r="408" spans="1:19" x14ac:dyDescent="0.25">
      <c r="A408" s="11" t="s">
        <v>14</v>
      </c>
      <c r="B408" s="11"/>
      <c r="C408" s="15" t="str">
        <f t="shared" si="67"/>
        <v/>
      </c>
      <c r="D408" s="16"/>
      <c r="E408" s="34" t="str">
        <f t="shared" si="60"/>
        <v/>
      </c>
      <c r="F408" s="11"/>
      <c r="G408" s="15" t="str">
        <f t="shared" si="61"/>
        <v/>
      </c>
      <c r="H408" s="15" t="str">
        <f t="shared" si="62"/>
        <v/>
      </c>
      <c r="I408" s="15" t="str">
        <f t="shared" si="63"/>
        <v/>
      </c>
      <c r="J408" s="15" t="str">
        <f t="shared" si="64"/>
        <v/>
      </c>
      <c r="K408" s="70" t="str">
        <f t="shared" si="65"/>
        <v/>
      </c>
      <c r="L408" s="17" t="str">
        <f t="shared" si="68"/>
        <v/>
      </c>
      <c r="M408" s="64" t="str">
        <f t="shared" si="66"/>
        <v/>
      </c>
      <c r="N408" s="67" t="str">
        <f t="shared" si="69"/>
        <v/>
      </c>
      <c r="O408" s="18"/>
      <c r="P408" s="68"/>
      <c r="Q408" s="42"/>
      <c r="R408" s="39"/>
      <c r="S408" s="43"/>
    </row>
    <row r="409" spans="1:19" x14ac:dyDescent="0.25">
      <c r="A409" s="11" t="s">
        <v>14</v>
      </c>
      <c r="B409" s="11"/>
      <c r="C409" s="15" t="str">
        <f t="shared" si="67"/>
        <v/>
      </c>
      <c r="D409" s="16"/>
      <c r="E409" s="34" t="str">
        <f t="shared" si="60"/>
        <v/>
      </c>
      <c r="F409" s="11"/>
      <c r="G409" s="15" t="str">
        <f t="shared" si="61"/>
        <v/>
      </c>
      <c r="H409" s="15" t="str">
        <f t="shared" si="62"/>
        <v/>
      </c>
      <c r="I409" s="15" t="str">
        <f t="shared" si="63"/>
        <v/>
      </c>
      <c r="J409" s="15" t="str">
        <f t="shared" si="64"/>
        <v/>
      </c>
      <c r="K409" s="70" t="str">
        <f t="shared" si="65"/>
        <v/>
      </c>
      <c r="L409" s="17" t="str">
        <f t="shared" si="68"/>
        <v/>
      </c>
      <c r="M409" s="64" t="str">
        <f t="shared" si="66"/>
        <v/>
      </c>
      <c r="N409" s="67" t="str">
        <f t="shared" si="69"/>
        <v/>
      </c>
      <c r="O409" s="18"/>
      <c r="P409" s="68"/>
      <c r="Q409" s="42"/>
      <c r="R409" s="39"/>
      <c r="S409" s="43"/>
    </row>
    <row r="410" spans="1:19" x14ac:dyDescent="0.25">
      <c r="A410" s="11" t="s">
        <v>14</v>
      </c>
      <c r="B410" s="11"/>
      <c r="C410" s="15" t="str">
        <f t="shared" si="67"/>
        <v/>
      </c>
      <c r="D410" s="16"/>
      <c r="E410" s="34" t="str">
        <f t="shared" si="60"/>
        <v/>
      </c>
      <c r="F410" s="11"/>
      <c r="G410" s="15" t="str">
        <f t="shared" si="61"/>
        <v/>
      </c>
      <c r="H410" s="15" t="str">
        <f t="shared" si="62"/>
        <v/>
      </c>
      <c r="I410" s="15" t="str">
        <f t="shared" si="63"/>
        <v/>
      </c>
      <c r="J410" s="15" t="str">
        <f t="shared" si="64"/>
        <v/>
      </c>
      <c r="K410" s="70" t="str">
        <f t="shared" si="65"/>
        <v/>
      </c>
      <c r="L410" s="17" t="str">
        <f t="shared" si="68"/>
        <v/>
      </c>
      <c r="M410" s="64" t="str">
        <f t="shared" si="66"/>
        <v/>
      </c>
      <c r="N410" s="67" t="str">
        <f t="shared" si="69"/>
        <v/>
      </c>
      <c r="O410" s="18"/>
      <c r="P410" s="68"/>
      <c r="Q410" s="42"/>
      <c r="R410" s="39"/>
      <c r="S410" s="43"/>
    </row>
    <row r="411" spans="1:19" x14ac:dyDescent="0.25">
      <c r="A411" s="11" t="s">
        <v>14</v>
      </c>
      <c r="B411" s="11"/>
      <c r="C411" s="15" t="str">
        <f t="shared" si="67"/>
        <v/>
      </c>
      <c r="D411" s="16"/>
      <c r="E411" s="34" t="str">
        <f t="shared" si="60"/>
        <v/>
      </c>
      <c r="F411" s="11"/>
      <c r="G411" s="15" t="str">
        <f t="shared" si="61"/>
        <v/>
      </c>
      <c r="H411" s="15" t="str">
        <f t="shared" si="62"/>
        <v/>
      </c>
      <c r="I411" s="15" t="str">
        <f t="shared" si="63"/>
        <v/>
      </c>
      <c r="J411" s="15" t="str">
        <f t="shared" si="64"/>
        <v/>
      </c>
      <c r="K411" s="70" t="str">
        <f t="shared" si="65"/>
        <v/>
      </c>
      <c r="L411" s="17" t="str">
        <f t="shared" si="68"/>
        <v/>
      </c>
      <c r="M411" s="64" t="str">
        <f t="shared" si="66"/>
        <v/>
      </c>
      <c r="N411" s="67" t="str">
        <f t="shared" si="69"/>
        <v/>
      </c>
      <c r="O411" s="18"/>
      <c r="P411" s="68"/>
      <c r="Q411" s="42"/>
      <c r="R411" s="39"/>
      <c r="S411" s="43"/>
    </row>
    <row r="412" spans="1:19" x14ac:dyDescent="0.25">
      <c r="A412" s="11" t="s">
        <v>14</v>
      </c>
      <c r="B412" s="11"/>
      <c r="C412" s="15" t="str">
        <f t="shared" si="67"/>
        <v/>
      </c>
      <c r="D412" s="16"/>
      <c r="E412" s="34" t="str">
        <f t="shared" si="60"/>
        <v/>
      </c>
      <c r="F412" s="11"/>
      <c r="G412" s="15" t="str">
        <f t="shared" si="61"/>
        <v/>
      </c>
      <c r="H412" s="15" t="str">
        <f t="shared" si="62"/>
        <v/>
      </c>
      <c r="I412" s="15" t="str">
        <f t="shared" si="63"/>
        <v/>
      </c>
      <c r="J412" s="15" t="str">
        <f t="shared" si="64"/>
        <v/>
      </c>
      <c r="K412" s="70" t="str">
        <f t="shared" si="65"/>
        <v/>
      </c>
      <c r="L412" s="17" t="str">
        <f t="shared" si="68"/>
        <v/>
      </c>
      <c r="M412" s="64" t="str">
        <f t="shared" si="66"/>
        <v/>
      </c>
      <c r="N412" s="67" t="str">
        <f t="shared" si="69"/>
        <v/>
      </c>
      <c r="O412" s="18"/>
      <c r="P412" s="68"/>
      <c r="Q412" s="42"/>
      <c r="R412" s="39"/>
      <c r="S412" s="43"/>
    </row>
    <row r="413" spans="1:19" x14ac:dyDescent="0.25">
      <c r="A413" s="11" t="s">
        <v>14</v>
      </c>
      <c r="B413" s="11"/>
      <c r="C413" s="15" t="str">
        <f t="shared" si="67"/>
        <v/>
      </c>
      <c r="D413" s="16"/>
      <c r="E413" s="34" t="str">
        <f t="shared" si="60"/>
        <v/>
      </c>
      <c r="F413" s="11"/>
      <c r="G413" s="15" t="str">
        <f t="shared" si="61"/>
        <v/>
      </c>
      <c r="H413" s="15" t="str">
        <f t="shared" si="62"/>
        <v/>
      </c>
      <c r="I413" s="15" t="str">
        <f t="shared" si="63"/>
        <v/>
      </c>
      <c r="J413" s="15" t="str">
        <f t="shared" si="64"/>
        <v/>
      </c>
      <c r="K413" s="70" t="str">
        <f t="shared" si="65"/>
        <v/>
      </c>
      <c r="L413" s="17" t="str">
        <f t="shared" si="68"/>
        <v/>
      </c>
      <c r="M413" s="64" t="str">
        <f t="shared" si="66"/>
        <v/>
      </c>
      <c r="N413" s="67" t="str">
        <f t="shared" si="69"/>
        <v/>
      </c>
      <c r="O413" s="18"/>
      <c r="P413" s="68"/>
      <c r="Q413" s="42"/>
      <c r="R413" s="39"/>
      <c r="S413" s="43"/>
    </row>
    <row r="414" spans="1:19" x14ac:dyDescent="0.25">
      <c r="A414" s="11" t="s">
        <v>14</v>
      </c>
      <c r="B414" s="11"/>
      <c r="C414" s="15" t="str">
        <f t="shared" si="67"/>
        <v/>
      </c>
      <c r="D414" s="16"/>
      <c r="E414" s="34" t="str">
        <f t="shared" si="60"/>
        <v/>
      </c>
      <c r="F414" s="11"/>
      <c r="G414" s="15" t="str">
        <f t="shared" si="61"/>
        <v/>
      </c>
      <c r="H414" s="15" t="str">
        <f t="shared" si="62"/>
        <v/>
      </c>
      <c r="I414" s="15" t="str">
        <f t="shared" si="63"/>
        <v/>
      </c>
      <c r="J414" s="15" t="str">
        <f t="shared" si="64"/>
        <v/>
      </c>
      <c r="K414" s="70" t="str">
        <f t="shared" si="65"/>
        <v/>
      </c>
      <c r="L414" s="17" t="str">
        <f t="shared" si="68"/>
        <v/>
      </c>
      <c r="M414" s="64" t="str">
        <f t="shared" si="66"/>
        <v/>
      </c>
      <c r="N414" s="67" t="str">
        <f t="shared" si="69"/>
        <v/>
      </c>
      <c r="O414" s="18"/>
      <c r="P414" s="68"/>
      <c r="Q414" s="42"/>
      <c r="R414" s="39"/>
      <c r="S414" s="43"/>
    </row>
    <row r="415" spans="1:19" x14ac:dyDescent="0.25">
      <c r="A415" s="11" t="s">
        <v>14</v>
      </c>
      <c r="B415" s="11"/>
      <c r="C415" s="15" t="str">
        <f t="shared" si="67"/>
        <v/>
      </c>
      <c r="D415" s="16"/>
      <c r="E415" s="34" t="str">
        <f t="shared" si="60"/>
        <v/>
      </c>
      <c r="F415" s="11"/>
      <c r="G415" s="15" t="str">
        <f t="shared" si="61"/>
        <v/>
      </c>
      <c r="H415" s="15" t="str">
        <f t="shared" si="62"/>
        <v/>
      </c>
      <c r="I415" s="15" t="str">
        <f t="shared" si="63"/>
        <v/>
      </c>
      <c r="J415" s="15" t="str">
        <f t="shared" si="64"/>
        <v/>
      </c>
      <c r="K415" s="70" t="str">
        <f t="shared" si="65"/>
        <v/>
      </c>
      <c r="L415" s="17" t="str">
        <f t="shared" si="68"/>
        <v/>
      </c>
      <c r="M415" s="64" t="str">
        <f t="shared" si="66"/>
        <v/>
      </c>
      <c r="N415" s="67" t="str">
        <f t="shared" si="69"/>
        <v/>
      </c>
      <c r="O415" s="18"/>
      <c r="P415" s="68"/>
      <c r="Q415" s="42"/>
      <c r="R415" s="39"/>
      <c r="S415" s="43"/>
    </row>
    <row r="416" spans="1:19" x14ac:dyDescent="0.25">
      <c r="A416" s="11" t="s">
        <v>14</v>
      </c>
      <c r="B416" s="11"/>
      <c r="C416" s="15" t="str">
        <f t="shared" si="67"/>
        <v/>
      </c>
      <c r="D416" s="16"/>
      <c r="E416" s="34" t="str">
        <f t="shared" si="60"/>
        <v/>
      </c>
      <c r="F416" s="11"/>
      <c r="G416" s="15" t="str">
        <f t="shared" si="61"/>
        <v/>
      </c>
      <c r="H416" s="15" t="str">
        <f t="shared" si="62"/>
        <v/>
      </c>
      <c r="I416" s="15" t="str">
        <f t="shared" si="63"/>
        <v/>
      </c>
      <c r="J416" s="15" t="str">
        <f t="shared" si="64"/>
        <v/>
      </c>
      <c r="K416" s="70" t="str">
        <f t="shared" si="65"/>
        <v/>
      </c>
      <c r="L416" s="17" t="str">
        <f t="shared" si="68"/>
        <v/>
      </c>
      <c r="M416" s="64" t="str">
        <f t="shared" si="66"/>
        <v/>
      </c>
      <c r="N416" s="67" t="str">
        <f t="shared" si="69"/>
        <v/>
      </c>
      <c r="O416" s="18"/>
      <c r="P416" s="68"/>
      <c r="Q416" s="42"/>
      <c r="R416" s="39"/>
      <c r="S416" s="43"/>
    </row>
    <row r="417" spans="1:19" x14ac:dyDescent="0.25">
      <c r="A417" s="11" t="s">
        <v>14</v>
      </c>
      <c r="B417" s="11"/>
      <c r="C417" s="15" t="str">
        <f t="shared" si="67"/>
        <v/>
      </c>
      <c r="D417" s="16"/>
      <c r="E417" s="34" t="str">
        <f t="shared" si="60"/>
        <v/>
      </c>
      <c r="F417" s="11"/>
      <c r="G417" s="15" t="str">
        <f t="shared" si="61"/>
        <v/>
      </c>
      <c r="H417" s="15" t="str">
        <f t="shared" si="62"/>
        <v/>
      </c>
      <c r="I417" s="15" t="str">
        <f t="shared" si="63"/>
        <v/>
      </c>
      <c r="J417" s="15" t="str">
        <f t="shared" si="64"/>
        <v/>
      </c>
      <c r="K417" s="70" t="str">
        <f t="shared" si="65"/>
        <v/>
      </c>
      <c r="L417" s="17" t="str">
        <f t="shared" si="68"/>
        <v/>
      </c>
      <c r="M417" s="64" t="str">
        <f t="shared" si="66"/>
        <v/>
      </c>
      <c r="N417" s="67" t="str">
        <f t="shared" si="69"/>
        <v/>
      </c>
      <c r="O417" s="18"/>
      <c r="P417" s="68"/>
      <c r="Q417" s="42"/>
      <c r="R417" s="39"/>
      <c r="S417" s="43"/>
    </row>
    <row r="418" spans="1:19" x14ac:dyDescent="0.25">
      <c r="A418" s="11" t="s">
        <v>14</v>
      </c>
      <c r="B418" s="11"/>
      <c r="C418" s="15" t="str">
        <f t="shared" si="67"/>
        <v/>
      </c>
      <c r="D418" s="16"/>
      <c r="E418" s="34" t="str">
        <f t="shared" si="60"/>
        <v/>
      </c>
      <c r="F418" s="11"/>
      <c r="G418" s="15" t="str">
        <f t="shared" si="61"/>
        <v/>
      </c>
      <c r="H418" s="15" t="str">
        <f t="shared" si="62"/>
        <v/>
      </c>
      <c r="I418" s="15" t="str">
        <f t="shared" si="63"/>
        <v/>
      </c>
      <c r="J418" s="15" t="str">
        <f t="shared" si="64"/>
        <v/>
      </c>
      <c r="K418" s="70" t="str">
        <f t="shared" si="65"/>
        <v/>
      </c>
      <c r="L418" s="17" t="str">
        <f t="shared" si="68"/>
        <v/>
      </c>
      <c r="M418" s="64" t="str">
        <f t="shared" si="66"/>
        <v/>
      </c>
      <c r="N418" s="67" t="str">
        <f t="shared" si="69"/>
        <v/>
      </c>
      <c r="O418" s="18"/>
      <c r="P418" s="68"/>
      <c r="Q418" s="42"/>
      <c r="R418" s="39"/>
      <c r="S418" s="43"/>
    </row>
    <row r="419" spans="1:19" x14ac:dyDescent="0.25">
      <c r="A419" s="11" t="s">
        <v>14</v>
      </c>
      <c r="B419" s="11"/>
      <c r="C419" s="15" t="str">
        <f t="shared" si="67"/>
        <v/>
      </c>
      <c r="D419" s="16"/>
      <c r="E419" s="34" t="str">
        <f t="shared" si="60"/>
        <v/>
      </c>
      <c r="F419" s="11"/>
      <c r="G419" s="15" t="str">
        <f t="shared" si="61"/>
        <v/>
      </c>
      <c r="H419" s="15" t="str">
        <f t="shared" si="62"/>
        <v/>
      </c>
      <c r="I419" s="15" t="str">
        <f t="shared" si="63"/>
        <v/>
      </c>
      <c r="J419" s="15" t="str">
        <f t="shared" si="64"/>
        <v/>
      </c>
      <c r="K419" s="70" t="str">
        <f t="shared" si="65"/>
        <v/>
      </c>
      <c r="L419" s="17" t="str">
        <f t="shared" si="68"/>
        <v/>
      </c>
      <c r="M419" s="64" t="str">
        <f t="shared" si="66"/>
        <v/>
      </c>
      <c r="N419" s="67" t="str">
        <f t="shared" si="69"/>
        <v/>
      </c>
      <c r="O419" s="18"/>
      <c r="P419" s="68"/>
      <c r="Q419" s="42"/>
      <c r="R419" s="39"/>
      <c r="S419" s="43"/>
    </row>
    <row r="420" spans="1:19" x14ac:dyDescent="0.25">
      <c r="A420" s="11" t="s">
        <v>14</v>
      </c>
      <c r="B420" s="11"/>
      <c r="C420" s="15" t="str">
        <f t="shared" si="67"/>
        <v/>
      </c>
      <c r="D420" s="16"/>
      <c r="E420" s="34" t="str">
        <f t="shared" si="60"/>
        <v/>
      </c>
      <c r="F420" s="11"/>
      <c r="G420" s="15" t="str">
        <f t="shared" si="61"/>
        <v/>
      </c>
      <c r="H420" s="15" t="str">
        <f t="shared" si="62"/>
        <v/>
      </c>
      <c r="I420" s="15" t="str">
        <f t="shared" si="63"/>
        <v/>
      </c>
      <c r="J420" s="15" t="str">
        <f t="shared" si="64"/>
        <v/>
      </c>
      <c r="K420" s="70" t="str">
        <f t="shared" si="65"/>
        <v/>
      </c>
      <c r="L420" s="17" t="str">
        <f t="shared" si="68"/>
        <v/>
      </c>
      <c r="M420" s="64" t="str">
        <f t="shared" si="66"/>
        <v/>
      </c>
      <c r="N420" s="67" t="str">
        <f t="shared" si="69"/>
        <v/>
      </c>
      <c r="O420" s="18"/>
      <c r="P420" s="68"/>
      <c r="Q420" s="42"/>
      <c r="R420" s="39"/>
      <c r="S420" s="43"/>
    </row>
    <row r="421" spans="1:19" x14ac:dyDescent="0.25">
      <c r="A421" s="11" t="s">
        <v>14</v>
      </c>
      <c r="B421" s="11"/>
      <c r="C421" s="15" t="str">
        <f t="shared" si="67"/>
        <v/>
      </c>
      <c r="D421" s="16"/>
      <c r="E421" s="34" t="str">
        <f t="shared" si="60"/>
        <v/>
      </c>
      <c r="F421" s="11"/>
      <c r="G421" s="15" t="str">
        <f t="shared" si="61"/>
        <v/>
      </c>
      <c r="H421" s="15" t="str">
        <f t="shared" si="62"/>
        <v/>
      </c>
      <c r="I421" s="15" t="str">
        <f t="shared" si="63"/>
        <v/>
      </c>
      <c r="J421" s="15" t="str">
        <f t="shared" si="64"/>
        <v/>
      </c>
      <c r="K421" s="70" t="str">
        <f t="shared" si="65"/>
        <v/>
      </c>
      <c r="L421" s="17" t="str">
        <f t="shared" si="68"/>
        <v/>
      </c>
      <c r="M421" s="64" t="str">
        <f t="shared" si="66"/>
        <v/>
      </c>
      <c r="N421" s="67" t="str">
        <f t="shared" si="69"/>
        <v/>
      </c>
      <c r="O421" s="18"/>
      <c r="P421" s="68"/>
      <c r="Q421" s="42"/>
      <c r="R421" s="39"/>
      <c r="S421" s="43"/>
    </row>
    <row r="422" spans="1:19" x14ac:dyDescent="0.25">
      <c r="A422" s="11" t="s">
        <v>14</v>
      </c>
      <c r="B422" s="11"/>
      <c r="C422" s="15" t="str">
        <f t="shared" si="67"/>
        <v/>
      </c>
      <c r="D422" s="16"/>
      <c r="E422" s="34" t="str">
        <f t="shared" si="60"/>
        <v/>
      </c>
      <c r="F422" s="11"/>
      <c r="G422" s="15" t="str">
        <f t="shared" si="61"/>
        <v/>
      </c>
      <c r="H422" s="15" t="str">
        <f t="shared" si="62"/>
        <v/>
      </c>
      <c r="I422" s="15" t="str">
        <f t="shared" si="63"/>
        <v/>
      </c>
      <c r="J422" s="15" t="str">
        <f t="shared" si="64"/>
        <v/>
      </c>
      <c r="K422" s="70" t="str">
        <f t="shared" si="65"/>
        <v/>
      </c>
      <c r="L422" s="17" t="str">
        <f t="shared" si="68"/>
        <v/>
      </c>
      <c r="M422" s="64" t="str">
        <f t="shared" si="66"/>
        <v/>
      </c>
      <c r="N422" s="67" t="str">
        <f t="shared" si="69"/>
        <v/>
      </c>
      <c r="O422" s="18"/>
      <c r="P422" s="68"/>
      <c r="Q422" s="42"/>
      <c r="R422" s="39"/>
      <c r="S422" s="43"/>
    </row>
    <row r="423" spans="1:19" x14ac:dyDescent="0.25">
      <c r="A423" s="11" t="s">
        <v>14</v>
      </c>
      <c r="B423" s="11"/>
      <c r="C423" s="15" t="str">
        <f t="shared" si="67"/>
        <v/>
      </c>
      <c r="D423" s="16"/>
      <c r="E423" s="34" t="str">
        <f t="shared" si="60"/>
        <v/>
      </c>
      <c r="F423" s="11"/>
      <c r="G423" s="15" t="str">
        <f t="shared" si="61"/>
        <v/>
      </c>
      <c r="H423" s="15" t="str">
        <f t="shared" si="62"/>
        <v/>
      </c>
      <c r="I423" s="15" t="str">
        <f t="shared" si="63"/>
        <v/>
      </c>
      <c r="J423" s="15" t="str">
        <f t="shared" si="64"/>
        <v/>
      </c>
      <c r="K423" s="70" t="str">
        <f t="shared" si="65"/>
        <v/>
      </c>
      <c r="L423" s="17" t="str">
        <f t="shared" si="68"/>
        <v/>
      </c>
      <c r="M423" s="64" t="str">
        <f t="shared" si="66"/>
        <v/>
      </c>
      <c r="N423" s="67" t="str">
        <f t="shared" si="69"/>
        <v/>
      </c>
      <c r="O423" s="18"/>
      <c r="P423" s="68"/>
      <c r="Q423" s="42"/>
      <c r="R423" s="39"/>
      <c r="S423" s="43"/>
    </row>
    <row r="424" spans="1:19" x14ac:dyDescent="0.25">
      <c r="A424" s="11" t="s">
        <v>14</v>
      </c>
      <c r="B424" s="11"/>
      <c r="C424" s="15" t="str">
        <f t="shared" si="67"/>
        <v/>
      </c>
      <c r="D424" s="16"/>
      <c r="E424" s="34" t="str">
        <f t="shared" si="60"/>
        <v/>
      </c>
      <c r="F424" s="11"/>
      <c r="G424" s="15" t="str">
        <f t="shared" si="61"/>
        <v/>
      </c>
      <c r="H424" s="15" t="str">
        <f t="shared" si="62"/>
        <v/>
      </c>
      <c r="I424" s="15" t="str">
        <f t="shared" si="63"/>
        <v/>
      </c>
      <c r="J424" s="15" t="str">
        <f t="shared" si="64"/>
        <v/>
      </c>
      <c r="K424" s="70" t="str">
        <f t="shared" si="65"/>
        <v/>
      </c>
      <c r="L424" s="17" t="str">
        <f t="shared" si="68"/>
        <v/>
      </c>
      <c r="M424" s="64" t="str">
        <f t="shared" si="66"/>
        <v/>
      </c>
      <c r="N424" s="67" t="str">
        <f t="shared" si="69"/>
        <v/>
      </c>
      <c r="O424" s="18"/>
      <c r="P424" s="68"/>
      <c r="Q424" s="42"/>
      <c r="R424" s="39"/>
      <c r="S424" s="43"/>
    </row>
    <row r="425" spans="1:19" x14ac:dyDescent="0.25">
      <c r="A425" s="11" t="s">
        <v>14</v>
      </c>
      <c r="B425" s="11"/>
      <c r="C425" s="15" t="str">
        <f t="shared" si="67"/>
        <v/>
      </c>
      <c r="D425" s="16"/>
      <c r="E425" s="34" t="str">
        <f t="shared" si="60"/>
        <v/>
      </c>
      <c r="F425" s="11"/>
      <c r="G425" s="15" t="str">
        <f t="shared" si="61"/>
        <v/>
      </c>
      <c r="H425" s="15" t="str">
        <f t="shared" si="62"/>
        <v/>
      </c>
      <c r="I425" s="15" t="str">
        <f t="shared" si="63"/>
        <v/>
      </c>
      <c r="J425" s="15" t="str">
        <f t="shared" si="64"/>
        <v/>
      </c>
      <c r="K425" s="70" t="str">
        <f t="shared" si="65"/>
        <v/>
      </c>
      <c r="L425" s="17" t="str">
        <f t="shared" si="68"/>
        <v/>
      </c>
      <c r="M425" s="64" t="str">
        <f t="shared" si="66"/>
        <v/>
      </c>
      <c r="N425" s="67" t="str">
        <f t="shared" si="69"/>
        <v/>
      </c>
      <c r="O425" s="18"/>
      <c r="P425" s="68"/>
      <c r="Q425" s="42"/>
      <c r="R425" s="39"/>
      <c r="S425" s="43"/>
    </row>
    <row r="426" spans="1:19" x14ac:dyDescent="0.25">
      <c r="A426" s="11" t="s">
        <v>14</v>
      </c>
      <c r="B426" s="11"/>
      <c r="C426" s="15" t="str">
        <f t="shared" si="67"/>
        <v/>
      </c>
      <c r="D426" s="16"/>
      <c r="E426" s="34" t="str">
        <f t="shared" si="60"/>
        <v/>
      </c>
      <c r="F426" s="11"/>
      <c r="G426" s="15" t="str">
        <f t="shared" si="61"/>
        <v/>
      </c>
      <c r="H426" s="15" t="str">
        <f t="shared" si="62"/>
        <v/>
      </c>
      <c r="I426" s="15" t="str">
        <f t="shared" si="63"/>
        <v/>
      </c>
      <c r="J426" s="15" t="str">
        <f t="shared" si="64"/>
        <v/>
      </c>
      <c r="K426" s="70" t="str">
        <f t="shared" si="65"/>
        <v/>
      </c>
      <c r="L426" s="17" t="str">
        <f t="shared" si="68"/>
        <v/>
      </c>
      <c r="M426" s="64" t="str">
        <f t="shared" si="66"/>
        <v/>
      </c>
      <c r="N426" s="67" t="str">
        <f t="shared" si="69"/>
        <v/>
      </c>
      <c r="O426" s="18"/>
      <c r="P426" s="68"/>
      <c r="Q426" s="42"/>
      <c r="R426" s="39"/>
      <c r="S426" s="43"/>
    </row>
    <row r="427" spans="1:19" x14ac:dyDescent="0.25">
      <c r="A427" s="11" t="s">
        <v>14</v>
      </c>
      <c r="B427" s="11"/>
      <c r="C427" s="15" t="str">
        <f t="shared" si="67"/>
        <v/>
      </c>
      <c r="D427" s="16"/>
      <c r="E427" s="34" t="str">
        <f t="shared" si="60"/>
        <v/>
      </c>
      <c r="F427" s="11"/>
      <c r="G427" s="15" t="str">
        <f t="shared" si="61"/>
        <v/>
      </c>
      <c r="H427" s="15" t="str">
        <f t="shared" si="62"/>
        <v/>
      </c>
      <c r="I427" s="15" t="str">
        <f t="shared" si="63"/>
        <v/>
      </c>
      <c r="J427" s="15" t="str">
        <f t="shared" si="64"/>
        <v/>
      </c>
      <c r="K427" s="70" t="str">
        <f t="shared" si="65"/>
        <v/>
      </c>
      <c r="L427" s="17" t="str">
        <f t="shared" si="68"/>
        <v/>
      </c>
      <c r="M427" s="64" t="str">
        <f t="shared" si="66"/>
        <v/>
      </c>
      <c r="N427" s="67" t="str">
        <f t="shared" si="69"/>
        <v/>
      </c>
      <c r="O427" s="18"/>
      <c r="P427" s="68"/>
      <c r="Q427" s="42"/>
      <c r="R427" s="39"/>
      <c r="S427" s="43"/>
    </row>
    <row r="428" spans="1:19" x14ac:dyDescent="0.25">
      <c r="A428" s="11" t="s">
        <v>14</v>
      </c>
      <c r="B428" s="11"/>
      <c r="C428" s="15" t="str">
        <f t="shared" si="67"/>
        <v/>
      </c>
      <c r="D428" s="16"/>
      <c r="E428" s="34" t="str">
        <f t="shared" si="60"/>
        <v/>
      </c>
      <c r="F428" s="11"/>
      <c r="G428" s="15" t="str">
        <f t="shared" si="61"/>
        <v/>
      </c>
      <c r="H428" s="15" t="str">
        <f t="shared" si="62"/>
        <v/>
      </c>
      <c r="I428" s="15" t="str">
        <f t="shared" si="63"/>
        <v/>
      </c>
      <c r="J428" s="15" t="str">
        <f t="shared" si="64"/>
        <v/>
      </c>
      <c r="K428" s="70" t="str">
        <f t="shared" si="65"/>
        <v/>
      </c>
      <c r="L428" s="17" t="str">
        <f t="shared" si="68"/>
        <v/>
      </c>
      <c r="M428" s="64" t="str">
        <f t="shared" si="66"/>
        <v/>
      </c>
      <c r="N428" s="67" t="str">
        <f t="shared" si="69"/>
        <v/>
      </c>
      <c r="O428" s="18"/>
      <c r="P428" s="68"/>
      <c r="Q428" s="42"/>
      <c r="R428" s="39"/>
      <c r="S428" s="43"/>
    </row>
    <row r="429" spans="1:19" x14ac:dyDescent="0.25">
      <c r="A429" s="11" t="s">
        <v>14</v>
      </c>
      <c r="B429" s="11"/>
      <c r="C429" s="15" t="str">
        <f t="shared" si="67"/>
        <v/>
      </c>
      <c r="D429" s="16"/>
      <c r="E429" s="34" t="str">
        <f t="shared" si="60"/>
        <v/>
      </c>
      <c r="F429" s="11"/>
      <c r="G429" s="15" t="str">
        <f t="shared" si="61"/>
        <v/>
      </c>
      <c r="H429" s="15" t="str">
        <f t="shared" si="62"/>
        <v/>
      </c>
      <c r="I429" s="15" t="str">
        <f t="shared" si="63"/>
        <v/>
      </c>
      <c r="J429" s="15" t="str">
        <f t="shared" si="64"/>
        <v/>
      </c>
      <c r="K429" s="70" t="str">
        <f t="shared" si="65"/>
        <v/>
      </c>
      <c r="L429" s="17" t="str">
        <f t="shared" si="68"/>
        <v/>
      </c>
      <c r="M429" s="64" t="str">
        <f t="shared" si="66"/>
        <v/>
      </c>
      <c r="N429" s="67" t="str">
        <f t="shared" si="69"/>
        <v/>
      </c>
      <c r="O429" s="18"/>
      <c r="P429" s="68"/>
      <c r="Q429" s="42"/>
      <c r="R429" s="39"/>
      <c r="S429" s="43"/>
    </row>
    <row r="430" spans="1:19" x14ac:dyDescent="0.25">
      <c r="A430" s="11" t="s">
        <v>14</v>
      </c>
      <c r="B430" s="11"/>
      <c r="C430" s="15" t="str">
        <f t="shared" si="67"/>
        <v/>
      </c>
      <c r="D430" s="16"/>
      <c r="E430" s="34" t="str">
        <f t="shared" si="60"/>
        <v/>
      </c>
      <c r="F430" s="11"/>
      <c r="G430" s="15" t="str">
        <f t="shared" si="61"/>
        <v/>
      </c>
      <c r="H430" s="15" t="str">
        <f t="shared" si="62"/>
        <v/>
      </c>
      <c r="I430" s="15" t="str">
        <f t="shared" si="63"/>
        <v/>
      </c>
      <c r="J430" s="15" t="str">
        <f t="shared" si="64"/>
        <v/>
      </c>
      <c r="K430" s="70" t="str">
        <f t="shared" si="65"/>
        <v/>
      </c>
      <c r="L430" s="17" t="str">
        <f t="shared" si="68"/>
        <v/>
      </c>
      <c r="M430" s="64" t="str">
        <f t="shared" si="66"/>
        <v/>
      </c>
      <c r="N430" s="67" t="str">
        <f t="shared" si="69"/>
        <v/>
      </c>
      <c r="O430" s="18"/>
      <c r="P430" s="68"/>
      <c r="Q430" s="42"/>
      <c r="R430" s="39"/>
      <c r="S430" s="43"/>
    </row>
    <row r="431" spans="1:19" x14ac:dyDescent="0.25">
      <c r="A431" s="11" t="s">
        <v>14</v>
      </c>
      <c r="B431" s="11"/>
      <c r="C431" s="15" t="str">
        <f t="shared" si="67"/>
        <v/>
      </c>
      <c r="D431" s="16"/>
      <c r="E431" s="34" t="str">
        <f t="shared" si="60"/>
        <v/>
      </c>
      <c r="F431" s="11"/>
      <c r="G431" s="15" t="str">
        <f t="shared" si="61"/>
        <v/>
      </c>
      <c r="H431" s="15" t="str">
        <f t="shared" si="62"/>
        <v/>
      </c>
      <c r="I431" s="15" t="str">
        <f t="shared" si="63"/>
        <v/>
      </c>
      <c r="J431" s="15" t="str">
        <f t="shared" si="64"/>
        <v/>
      </c>
      <c r="K431" s="70" t="str">
        <f t="shared" si="65"/>
        <v/>
      </c>
      <c r="L431" s="17" t="str">
        <f t="shared" si="68"/>
        <v/>
      </c>
      <c r="M431" s="64" t="str">
        <f t="shared" si="66"/>
        <v/>
      </c>
      <c r="N431" s="67" t="str">
        <f t="shared" si="69"/>
        <v/>
      </c>
      <c r="O431" s="18"/>
      <c r="P431" s="68"/>
      <c r="Q431" s="42"/>
      <c r="R431" s="39"/>
      <c r="S431" s="43"/>
    </row>
    <row r="432" spans="1:19" x14ac:dyDescent="0.25">
      <c r="A432" s="11" t="s">
        <v>14</v>
      </c>
      <c r="B432" s="11"/>
      <c r="C432" s="15" t="str">
        <f t="shared" si="67"/>
        <v/>
      </c>
      <c r="D432" s="16"/>
      <c r="E432" s="34" t="str">
        <f t="shared" si="60"/>
        <v/>
      </c>
      <c r="F432" s="11"/>
      <c r="G432" s="15" t="str">
        <f t="shared" si="61"/>
        <v/>
      </c>
      <c r="H432" s="15" t="str">
        <f t="shared" si="62"/>
        <v/>
      </c>
      <c r="I432" s="15" t="str">
        <f t="shared" si="63"/>
        <v/>
      </c>
      <c r="J432" s="15" t="str">
        <f t="shared" si="64"/>
        <v/>
      </c>
      <c r="K432" s="70" t="str">
        <f t="shared" si="65"/>
        <v/>
      </c>
      <c r="L432" s="17" t="str">
        <f t="shared" si="68"/>
        <v/>
      </c>
      <c r="M432" s="64" t="str">
        <f t="shared" si="66"/>
        <v/>
      </c>
      <c r="N432" s="67" t="str">
        <f t="shared" si="69"/>
        <v/>
      </c>
      <c r="O432" s="18"/>
      <c r="P432" s="68"/>
      <c r="Q432" s="42"/>
      <c r="R432" s="39"/>
      <c r="S432" s="43"/>
    </row>
    <row r="433" spans="1:19" x14ac:dyDescent="0.25">
      <c r="A433" s="11" t="s">
        <v>14</v>
      </c>
      <c r="B433" s="11"/>
      <c r="C433" s="15" t="str">
        <f t="shared" si="67"/>
        <v/>
      </c>
      <c r="D433" s="16"/>
      <c r="E433" s="34" t="str">
        <f t="shared" si="60"/>
        <v/>
      </c>
      <c r="F433" s="11"/>
      <c r="G433" s="15" t="str">
        <f t="shared" si="61"/>
        <v/>
      </c>
      <c r="H433" s="15" t="str">
        <f t="shared" si="62"/>
        <v/>
      </c>
      <c r="I433" s="15" t="str">
        <f t="shared" si="63"/>
        <v/>
      </c>
      <c r="J433" s="15" t="str">
        <f t="shared" si="64"/>
        <v/>
      </c>
      <c r="K433" s="70" t="str">
        <f t="shared" si="65"/>
        <v/>
      </c>
      <c r="L433" s="17" t="str">
        <f t="shared" si="68"/>
        <v/>
      </c>
      <c r="M433" s="64" t="str">
        <f t="shared" si="66"/>
        <v/>
      </c>
      <c r="N433" s="67" t="str">
        <f t="shared" si="69"/>
        <v/>
      </c>
      <c r="O433" s="18"/>
      <c r="P433" s="68"/>
      <c r="Q433" s="42"/>
      <c r="R433" s="39"/>
      <c r="S433" s="43"/>
    </row>
    <row r="434" spans="1:19" x14ac:dyDescent="0.25">
      <c r="A434" s="11" t="s">
        <v>14</v>
      </c>
      <c r="B434" s="11"/>
      <c r="C434" s="15" t="str">
        <f t="shared" si="67"/>
        <v/>
      </c>
      <c r="D434" s="16"/>
      <c r="E434" s="34" t="str">
        <f t="shared" si="60"/>
        <v/>
      </c>
      <c r="F434" s="11"/>
      <c r="G434" s="15" t="str">
        <f t="shared" si="61"/>
        <v/>
      </c>
      <c r="H434" s="15" t="str">
        <f t="shared" si="62"/>
        <v/>
      </c>
      <c r="I434" s="15" t="str">
        <f t="shared" si="63"/>
        <v/>
      </c>
      <c r="J434" s="15" t="str">
        <f t="shared" si="64"/>
        <v/>
      </c>
      <c r="K434" s="70" t="str">
        <f t="shared" si="65"/>
        <v/>
      </c>
      <c r="L434" s="17" t="str">
        <f t="shared" si="68"/>
        <v/>
      </c>
      <c r="M434" s="64" t="str">
        <f t="shared" si="66"/>
        <v/>
      </c>
      <c r="N434" s="67" t="str">
        <f t="shared" si="69"/>
        <v/>
      </c>
      <c r="O434" s="18"/>
      <c r="P434" s="68"/>
      <c r="Q434" s="42"/>
      <c r="R434" s="39"/>
      <c r="S434" s="43"/>
    </row>
    <row r="435" spans="1:19" x14ac:dyDescent="0.25">
      <c r="A435" s="11" t="s">
        <v>14</v>
      </c>
      <c r="B435" s="11"/>
      <c r="C435" s="15" t="str">
        <f t="shared" si="67"/>
        <v/>
      </c>
      <c r="D435" s="16"/>
      <c r="E435" s="34" t="str">
        <f t="shared" si="60"/>
        <v/>
      </c>
      <c r="F435" s="11"/>
      <c r="G435" s="15" t="str">
        <f t="shared" si="61"/>
        <v/>
      </c>
      <c r="H435" s="15" t="str">
        <f t="shared" si="62"/>
        <v/>
      </c>
      <c r="I435" s="15" t="str">
        <f t="shared" si="63"/>
        <v/>
      </c>
      <c r="J435" s="15" t="str">
        <f t="shared" si="64"/>
        <v/>
      </c>
      <c r="K435" s="70" t="str">
        <f t="shared" si="65"/>
        <v/>
      </c>
      <c r="L435" s="17" t="str">
        <f t="shared" si="68"/>
        <v/>
      </c>
      <c r="M435" s="64" t="str">
        <f t="shared" si="66"/>
        <v/>
      </c>
      <c r="N435" s="67" t="str">
        <f t="shared" si="69"/>
        <v/>
      </c>
      <c r="O435" s="18"/>
      <c r="P435" s="68"/>
      <c r="Q435" s="42"/>
      <c r="R435" s="39"/>
      <c r="S435" s="43"/>
    </row>
    <row r="436" spans="1:19" x14ac:dyDescent="0.25">
      <c r="A436" s="11" t="s">
        <v>14</v>
      </c>
      <c r="B436" s="11"/>
      <c r="C436" s="15" t="str">
        <f t="shared" si="67"/>
        <v/>
      </c>
      <c r="D436" s="16"/>
      <c r="E436" s="34" t="str">
        <f t="shared" si="60"/>
        <v/>
      </c>
      <c r="F436" s="11"/>
      <c r="G436" s="15" t="str">
        <f t="shared" si="61"/>
        <v/>
      </c>
      <c r="H436" s="15" t="str">
        <f t="shared" si="62"/>
        <v/>
      </c>
      <c r="I436" s="15" t="str">
        <f t="shared" si="63"/>
        <v/>
      </c>
      <c r="J436" s="15" t="str">
        <f t="shared" si="64"/>
        <v/>
      </c>
      <c r="K436" s="70" t="str">
        <f t="shared" si="65"/>
        <v/>
      </c>
      <c r="L436" s="17" t="str">
        <f t="shared" si="68"/>
        <v/>
      </c>
      <c r="M436" s="64" t="str">
        <f t="shared" si="66"/>
        <v/>
      </c>
      <c r="N436" s="67" t="str">
        <f t="shared" si="69"/>
        <v/>
      </c>
      <c r="O436" s="18"/>
      <c r="P436" s="68"/>
      <c r="Q436" s="42"/>
      <c r="R436" s="39"/>
      <c r="S436" s="43"/>
    </row>
    <row r="437" spans="1:19" x14ac:dyDescent="0.25">
      <c r="A437" s="11" t="s">
        <v>14</v>
      </c>
      <c r="B437" s="11"/>
      <c r="C437" s="15" t="str">
        <f t="shared" si="67"/>
        <v/>
      </c>
      <c r="D437" s="16"/>
      <c r="E437" s="34" t="str">
        <f t="shared" si="60"/>
        <v/>
      </c>
      <c r="F437" s="11"/>
      <c r="G437" s="15" t="str">
        <f t="shared" si="61"/>
        <v/>
      </c>
      <c r="H437" s="15" t="str">
        <f t="shared" si="62"/>
        <v/>
      </c>
      <c r="I437" s="15" t="str">
        <f t="shared" si="63"/>
        <v/>
      </c>
      <c r="J437" s="15" t="str">
        <f t="shared" si="64"/>
        <v/>
      </c>
      <c r="K437" s="70" t="str">
        <f t="shared" si="65"/>
        <v/>
      </c>
      <c r="L437" s="17" t="str">
        <f t="shared" si="68"/>
        <v/>
      </c>
      <c r="M437" s="64" t="str">
        <f t="shared" si="66"/>
        <v/>
      </c>
      <c r="N437" s="67" t="str">
        <f t="shared" si="69"/>
        <v/>
      </c>
      <c r="O437" s="18"/>
      <c r="P437" s="68"/>
      <c r="Q437" s="42"/>
      <c r="R437" s="39"/>
      <c r="S437" s="43"/>
    </row>
    <row r="438" spans="1:19" x14ac:dyDescent="0.25">
      <c r="A438" s="11" t="s">
        <v>14</v>
      </c>
      <c r="B438" s="11"/>
      <c r="C438" s="15" t="str">
        <f t="shared" si="67"/>
        <v/>
      </c>
      <c r="D438" s="16"/>
      <c r="E438" s="34" t="str">
        <f t="shared" si="60"/>
        <v/>
      </c>
      <c r="F438" s="11"/>
      <c r="G438" s="15" t="str">
        <f t="shared" si="61"/>
        <v/>
      </c>
      <c r="H438" s="15" t="str">
        <f t="shared" si="62"/>
        <v/>
      </c>
      <c r="I438" s="15" t="str">
        <f t="shared" si="63"/>
        <v/>
      </c>
      <c r="J438" s="15" t="str">
        <f t="shared" si="64"/>
        <v/>
      </c>
      <c r="K438" s="70" t="str">
        <f t="shared" si="65"/>
        <v/>
      </c>
      <c r="L438" s="17" t="str">
        <f t="shared" si="68"/>
        <v/>
      </c>
      <c r="M438" s="64" t="str">
        <f t="shared" si="66"/>
        <v/>
      </c>
      <c r="N438" s="67" t="str">
        <f t="shared" si="69"/>
        <v/>
      </c>
      <c r="O438" s="18"/>
      <c r="P438" s="68"/>
      <c r="Q438" s="42"/>
      <c r="R438" s="39"/>
      <c r="S438" s="43"/>
    </row>
    <row r="439" spans="1:19" x14ac:dyDescent="0.25">
      <c r="A439" s="11" t="s">
        <v>14</v>
      </c>
      <c r="B439" s="11"/>
      <c r="C439" s="15" t="str">
        <f t="shared" si="67"/>
        <v/>
      </c>
      <c r="D439" s="16"/>
      <c r="E439" s="34" t="str">
        <f t="shared" si="60"/>
        <v/>
      </c>
      <c r="F439" s="11"/>
      <c r="G439" s="15" t="str">
        <f t="shared" si="61"/>
        <v/>
      </c>
      <c r="H439" s="15" t="str">
        <f t="shared" si="62"/>
        <v/>
      </c>
      <c r="I439" s="15" t="str">
        <f t="shared" si="63"/>
        <v/>
      </c>
      <c r="J439" s="15" t="str">
        <f t="shared" si="64"/>
        <v/>
      </c>
      <c r="K439" s="70" t="str">
        <f t="shared" si="65"/>
        <v/>
      </c>
      <c r="L439" s="17" t="str">
        <f t="shared" si="68"/>
        <v/>
      </c>
      <c r="M439" s="64" t="str">
        <f t="shared" si="66"/>
        <v/>
      </c>
      <c r="N439" s="67" t="str">
        <f t="shared" si="69"/>
        <v/>
      </c>
      <c r="O439" s="18"/>
      <c r="P439" s="68"/>
      <c r="Q439" s="42"/>
      <c r="R439" s="39"/>
      <c r="S439" s="43"/>
    </row>
    <row r="440" spans="1:19" x14ac:dyDescent="0.25">
      <c r="A440" s="11" t="s">
        <v>14</v>
      </c>
      <c r="B440" s="11"/>
      <c r="C440" s="15" t="str">
        <f t="shared" si="67"/>
        <v/>
      </c>
      <c r="D440" s="16"/>
      <c r="E440" s="34" t="str">
        <f t="shared" si="60"/>
        <v/>
      </c>
      <c r="F440" s="11"/>
      <c r="G440" s="15" t="str">
        <f t="shared" si="61"/>
        <v/>
      </c>
      <c r="H440" s="15" t="str">
        <f t="shared" si="62"/>
        <v/>
      </c>
      <c r="I440" s="15" t="str">
        <f t="shared" si="63"/>
        <v/>
      </c>
      <c r="J440" s="15" t="str">
        <f t="shared" si="64"/>
        <v/>
      </c>
      <c r="K440" s="70" t="str">
        <f t="shared" si="65"/>
        <v/>
      </c>
      <c r="L440" s="17" t="str">
        <f t="shared" si="68"/>
        <v/>
      </c>
      <c r="M440" s="64" t="str">
        <f t="shared" si="66"/>
        <v/>
      </c>
      <c r="N440" s="67" t="str">
        <f t="shared" si="69"/>
        <v/>
      </c>
      <c r="O440" s="18"/>
      <c r="P440" s="68"/>
      <c r="Q440" s="42"/>
      <c r="R440" s="39"/>
      <c r="S440" s="43"/>
    </row>
    <row r="441" spans="1:19" x14ac:dyDescent="0.25">
      <c r="A441" s="11" t="s">
        <v>14</v>
      </c>
      <c r="B441" s="11"/>
      <c r="C441" s="15" t="str">
        <f t="shared" si="67"/>
        <v/>
      </c>
      <c r="D441" s="16"/>
      <c r="E441" s="34" t="str">
        <f t="shared" si="60"/>
        <v/>
      </c>
      <c r="F441" s="11"/>
      <c r="G441" s="15" t="str">
        <f t="shared" si="61"/>
        <v/>
      </c>
      <c r="H441" s="15" t="str">
        <f t="shared" si="62"/>
        <v/>
      </c>
      <c r="I441" s="15" t="str">
        <f t="shared" si="63"/>
        <v/>
      </c>
      <c r="J441" s="15" t="str">
        <f t="shared" si="64"/>
        <v/>
      </c>
      <c r="K441" s="70" t="str">
        <f t="shared" si="65"/>
        <v/>
      </c>
      <c r="L441" s="17" t="str">
        <f t="shared" si="68"/>
        <v/>
      </c>
      <c r="M441" s="64" t="str">
        <f t="shared" si="66"/>
        <v/>
      </c>
      <c r="N441" s="67" t="str">
        <f t="shared" si="69"/>
        <v/>
      </c>
      <c r="O441" s="18"/>
      <c r="P441" s="68"/>
      <c r="Q441" s="42"/>
      <c r="R441" s="39"/>
      <c r="S441" s="43"/>
    </row>
    <row r="442" spans="1:19" x14ac:dyDescent="0.25">
      <c r="A442" s="11" t="s">
        <v>14</v>
      </c>
      <c r="B442" s="11"/>
      <c r="C442" s="15" t="str">
        <f t="shared" si="67"/>
        <v/>
      </c>
      <c r="D442" s="16"/>
      <c r="E442" s="34" t="str">
        <f t="shared" si="60"/>
        <v/>
      </c>
      <c r="F442" s="11"/>
      <c r="G442" s="15" t="str">
        <f t="shared" si="61"/>
        <v/>
      </c>
      <c r="H442" s="15" t="str">
        <f t="shared" si="62"/>
        <v/>
      </c>
      <c r="I442" s="15" t="str">
        <f t="shared" si="63"/>
        <v/>
      </c>
      <c r="J442" s="15" t="str">
        <f t="shared" si="64"/>
        <v/>
      </c>
      <c r="K442" s="70" t="str">
        <f t="shared" si="65"/>
        <v/>
      </c>
      <c r="L442" s="17" t="str">
        <f t="shared" si="68"/>
        <v/>
      </c>
      <c r="M442" s="64" t="str">
        <f t="shared" si="66"/>
        <v/>
      </c>
      <c r="N442" s="67" t="str">
        <f t="shared" si="69"/>
        <v/>
      </c>
      <c r="O442" s="18"/>
      <c r="P442" s="68"/>
      <c r="Q442" s="42"/>
      <c r="R442" s="39"/>
      <c r="S442" s="43"/>
    </row>
    <row r="443" spans="1:19" x14ac:dyDescent="0.25">
      <c r="A443" s="11" t="s">
        <v>14</v>
      </c>
      <c r="B443" s="11"/>
      <c r="C443" s="15" t="str">
        <f t="shared" si="67"/>
        <v/>
      </c>
      <c r="D443" s="16"/>
      <c r="E443" s="34" t="str">
        <f t="shared" si="60"/>
        <v/>
      </c>
      <c r="F443" s="11"/>
      <c r="G443" s="15" t="str">
        <f t="shared" si="61"/>
        <v/>
      </c>
      <c r="H443" s="15" t="str">
        <f t="shared" si="62"/>
        <v/>
      </c>
      <c r="I443" s="15" t="str">
        <f t="shared" si="63"/>
        <v/>
      </c>
      <c r="J443" s="15" t="str">
        <f t="shared" si="64"/>
        <v/>
      </c>
      <c r="K443" s="70" t="str">
        <f t="shared" si="65"/>
        <v/>
      </c>
      <c r="L443" s="17" t="str">
        <f t="shared" si="68"/>
        <v/>
      </c>
      <c r="M443" s="64" t="str">
        <f t="shared" si="66"/>
        <v/>
      </c>
      <c r="N443" s="67" t="str">
        <f t="shared" si="69"/>
        <v/>
      </c>
      <c r="O443" s="18"/>
      <c r="P443" s="68"/>
      <c r="Q443" s="42"/>
      <c r="R443" s="39"/>
      <c r="S443" s="43"/>
    </row>
    <row r="444" spans="1:19" x14ac:dyDescent="0.25">
      <c r="A444" s="11" t="s">
        <v>14</v>
      </c>
      <c r="B444" s="11"/>
      <c r="C444" s="15" t="str">
        <f t="shared" si="67"/>
        <v/>
      </c>
      <c r="D444" s="16"/>
      <c r="E444" s="34" t="str">
        <f t="shared" si="60"/>
        <v/>
      </c>
      <c r="F444" s="11"/>
      <c r="G444" s="15" t="str">
        <f t="shared" si="61"/>
        <v/>
      </c>
      <c r="H444" s="15" t="str">
        <f t="shared" si="62"/>
        <v/>
      </c>
      <c r="I444" s="15" t="str">
        <f t="shared" si="63"/>
        <v/>
      </c>
      <c r="J444" s="15" t="str">
        <f t="shared" si="64"/>
        <v/>
      </c>
      <c r="K444" s="70" t="str">
        <f t="shared" si="65"/>
        <v/>
      </c>
      <c r="L444" s="17" t="str">
        <f t="shared" si="68"/>
        <v/>
      </c>
      <c r="M444" s="64" t="str">
        <f t="shared" si="66"/>
        <v/>
      </c>
      <c r="N444" s="67" t="str">
        <f t="shared" si="69"/>
        <v/>
      </c>
      <c r="O444" s="18"/>
      <c r="P444" s="68"/>
      <c r="Q444" s="42"/>
      <c r="R444" s="39"/>
      <c r="S444" s="43"/>
    </row>
    <row r="445" spans="1:19" x14ac:dyDescent="0.25">
      <c r="A445" s="11" t="s">
        <v>14</v>
      </c>
      <c r="B445" s="11"/>
      <c r="C445" s="15" t="str">
        <f t="shared" si="67"/>
        <v/>
      </c>
      <c r="D445" s="16"/>
      <c r="E445" s="34" t="str">
        <f t="shared" si="60"/>
        <v/>
      </c>
      <c r="F445" s="11"/>
      <c r="G445" s="15" t="str">
        <f t="shared" si="61"/>
        <v/>
      </c>
      <c r="H445" s="15" t="str">
        <f t="shared" si="62"/>
        <v/>
      </c>
      <c r="I445" s="15" t="str">
        <f t="shared" si="63"/>
        <v/>
      </c>
      <c r="J445" s="15" t="str">
        <f t="shared" si="64"/>
        <v/>
      </c>
      <c r="K445" s="70" t="str">
        <f t="shared" si="65"/>
        <v/>
      </c>
      <c r="L445" s="17" t="str">
        <f t="shared" si="68"/>
        <v/>
      </c>
      <c r="M445" s="64" t="str">
        <f t="shared" si="66"/>
        <v/>
      </c>
      <c r="N445" s="67" t="str">
        <f t="shared" si="69"/>
        <v/>
      </c>
      <c r="O445" s="18"/>
      <c r="P445" s="68"/>
      <c r="Q445" s="42"/>
      <c r="R445" s="39"/>
      <c r="S445" s="43"/>
    </row>
    <row r="446" spans="1:19" x14ac:dyDescent="0.25">
      <c r="A446" s="11" t="s">
        <v>14</v>
      </c>
      <c r="B446" s="11"/>
      <c r="C446" s="15" t="str">
        <f t="shared" si="67"/>
        <v/>
      </c>
      <c r="D446" s="16"/>
      <c r="E446" s="34" t="str">
        <f t="shared" si="60"/>
        <v/>
      </c>
      <c r="F446" s="11"/>
      <c r="G446" s="15" t="str">
        <f t="shared" si="61"/>
        <v/>
      </c>
      <c r="H446" s="15" t="str">
        <f t="shared" si="62"/>
        <v/>
      </c>
      <c r="I446" s="15" t="str">
        <f t="shared" si="63"/>
        <v/>
      </c>
      <c r="J446" s="15" t="str">
        <f t="shared" si="64"/>
        <v/>
      </c>
      <c r="K446" s="70" t="str">
        <f t="shared" si="65"/>
        <v/>
      </c>
      <c r="L446" s="17" t="str">
        <f t="shared" si="68"/>
        <v/>
      </c>
      <c r="M446" s="64" t="str">
        <f t="shared" si="66"/>
        <v/>
      </c>
      <c r="N446" s="67" t="str">
        <f t="shared" si="69"/>
        <v/>
      </c>
      <c r="O446" s="18"/>
      <c r="P446" s="68"/>
      <c r="Q446" s="42"/>
      <c r="R446" s="39"/>
      <c r="S446" s="43"/>
    </row>
    <row r="447" spans="1:19" x14ac:dyDescent="0.25">
      <c r="A447" s="11" t="s">
        <v>14</v>
      </c>
      <c r="B447" s="11"/>
      <c r="C447" s="15" t="str">
        <f t="shared" si="67"/>
        <v/>
      </c>
      <c r="D447" s="16"/>
      <c r="E447" s="34" t="str">
        <f t="shared" si="60"/>
        <v/>
      </c>
      <c r="F447" s="11"/>
      <c r="G447" s="15" t="str">
        <f t="shared" si="61"/>
        <v/>
      </c>
      <c r="H447" s="15" t="str">
        <f t="shared" si="62"/>
        <v/>
      </c>
      <c r="I447" s="15" t="str">
        <f t="shared" si="63"/>
        <v/>
      </c>
      <c r="J447" s="15" t="str">
        <f t="shared" si="64"/>
        <v/>
      </c>
      <c r="K447" s="70" t="str">
        <f t="shared" si="65"/>
        <v/>
      </c>
      <c r="L447" s="17" t="str">
        <f t="shared" si="68"/>
        <v/>
      </c>
      <c r="M447" s="64" t="str">
        <f t="shared" si="66"/>
        <v/>
      </c>
      <c r="N447" s="67" t="str">
        <f t="shared" si="69"/>
        <v/>
      </c>
      <c r="O447" s="18"/>
      <c r="P447" s="68"/>
      <c r="Q447" s="42"/>
      <c r="R447" s="39"/>
      <c r="S447" s="43"/>
    </row>
    <row r="448" spans="1:19" x14ac:dyDescent="0.25">
      <c r="A448" s="11" t="s">
        <v>14</v>
      </c>
      <c r="B448" s="11"/>
      <c r="C448" s="15" t="str">
        <f t="shared" si="67"/>
        <v/>
      </c>
      <c r="D448" s="16"/>
      <c r="E448" s="34" t="str">
        <f t="shared" si="60"/>
        <v/>
      </c>
      <c r="F448" s="11"/>
      <c r="G448" s="15" t="str">
        <f t="shared" si="61"/>
        <v/>
      </c>
      <c r="H448" s="15" t="str">
        <f t="shared" si="62"/>
        <v/>
      </c>
      <c r="I448" s="15" t="str">
        <f t="shared" si="63"/>
        <v/>
      </c>
      <c r="J448" s="15" t="str">
        <f t="shared" si="64"/>
        <v/>
      </c>
      <c r="K448" s="70" t="str">
        <f t="shared" si="65"/>
        <v/>
      </c>
      <c r="L448" s="17" t="str">
        <f t="shared" si="68"/>
        <v/>
      </c>
      <c r="M448" s="64" t="str">
        <f t="shared" si="66"/>
        <v/>
      </c>
      <c r="N448" s="67" t="str">
        <f t="shared" si="69"/>
        <v/>
      </c>
      <c r="O448" s="18"/>
      <c r="P448" s="68"/>
      <c r="Q448" s="42"/>
      <c r="R448" s="39"/>
      <c r="S448" s="43"/>
    </row>
    <row r="449" spans="1:19" x14ac:dyDescent="0.25">
      <c r="A449" s="11" t="s">
        <v>14</v>
      </c>
      <c r="B449" s="11"/>
      <c r="C449" s="15" t="str">
        <f t="shared" si="67"/>
        <v/>
      </c>
      <c r="D449" s="16"/>
      <c r="E449" s="34" t="str">
        <f t="shared" si="60"/>
        <v/>
      </c>
      <c r="F449" s="11"/>
      <c r="G449" s="15" t="str">
        <f t="shared" si="61"/>
        <v/>
      </c>
      <c r="H449" s="15" t="str">
        <f t="shared" si="62"/>
        <v/>
      </c>
      <c r="I449" s="15" t="str">
        <f t="shared" si="63"/>
        <v/>
      </c>
      <c r="J449" s="15" t="str">
        <f t="shared" si="64"/>
        <v/>
      </c>
      <c r="K449" s="70" t="str">
        <f t="shared" si="65"/>
        <v/>
      </c>
      <c r="L449" s="17" t="str">
        <f t="shared" si="68"/>
        <v/>
      </c>
      <c r="M449" s="64" t="str">
        <f t="shared" si="66"/>
        <v/>
      </c>
      <c r="N449" s="67" t="str">
        <f t="shared" si="69"/>
        <v/>
      </c>
      <c r="O449" s="18"/>
      <c r="P449" s="68"/>
      <c r="Q449" s="42"/>
      <c r="R449" s="39"/>
      <c r="S449" s="43"/>
    </row>
    <row r="450" spans="1:19" x14ac:dyDescent="0.25">
      <c r="A450" s="11" t="s">
        <v>14</v>
      </c>
      <c r="B450" s="11"/>
      <c r="C450" s="15" t="str">
        <f t="shared" si="67"/>
        <v/>
      </c>
      <c r="D450" s="16"/>
      <c r="E450" s="34" t="str">
        <f t="shared" si="60"/>
        <v/>
      </c>
      <c r="F450" s="11"/>
      <c r="G450" s="15" t="str">
        <f t="shared" si="61"/>
        <v/>
      </c>
      <c r="H450" s="15" t="str">
        <f t="shared" si="62"/>
        <v/>
      </c>
      <c r="I450" s="15" t="str">
        <f t="shared" si="63"/>
        <v/>
      </c>
      <c r="J450" s="15" t="str">
        <f t="shared" si="64"/>
        <v/>
      </c>
      <c r="K450" s="70" t="str">
        <f t="shared" si="65"/>
        <v/>
      </c>
      <c r="L450" s="17" t="str">
        <f t="shared" si="68"/>
        <v/>
      </c>
      <c r="M450" s="64" t="str">
        <f t="shared" si="66"/>
        <v/>
      </c>
      <c r="N450" s="67" t="str">
        <f t="shared" si="69"/>
        <v/>
      </c>
      <c r="O450" s="18"/>
      <c r="P450" s="68"/>
      <c r="Q450" s="42"/>
      <c r="R450" s="39"/>
      <c r="S450" s="43"/>
    </row>
    <row r="451" spans="1:19" x14ac:dyDescent="0.25">
      <c r="A451" s="11" t="s">
        <v>14</v>
      </c>
      <c r="B451" s="11"/>
      <c r="C451" s="15" t="str">
        <f t="shared" si="67"/>
        <v/>
      </c>
      <c r="D451" s="16"/>
      <c r="E451" s="34" t="str">
        <f t="shared" si="60"/>
        <v/>
      </c>
      <c r="F451" s="11"/>
      <c r="G451" s="15" t="str">
        <f t="shared" si="61"/>
        <v/>
      </c>
      <c r="H451" s="15" t="str">
        <f t="shared" si="62"/>
        <v/>
      </c>
      <c r="I451" s="15" t="str">
        <f t="shared" si="63"/>
        <v/>
      </c>
      <c r="J451" s="15" t="str">
        <f t="shared" si="64"/>
        <v/>
      </c>
      <c r="K451" s="70" t="str">
        <f t="shared" si="65"/>
        <v/>
      </c>
      <c r="L451" s="17" t="str">
        <f t="shared" si="68"/>
        <v/>
      </c>
      <c r="M451" s="64" t="str">
        <f t="shared" si="66"/>
        <v/>
      </c>
      <c r="N451" s="67" t="str">
        <f t="shared" si="69"/>
        <v/>
      </c>
      <c r="O451" s="18"/>
      <c r="P451" s="68"/>
      <c r="Q451" s="42"/>
      <c r="R451" s="39"/>
      <c r="S451" s="43"/>
    </row>
    <row r="452" spans="1:19" x14ac:dyDescent="0.25">
      <c r="A452" s="11" t="s">
        <v>14</v>
      </c>
      <c r="B452" s="11"/>
      <c r="C452" s="15" t="str">
        <f t="shared" si="67"/>
        <v/>
      </c>
      <c r="D452" s="16"/>
      <c r="E452" s="34" t="str">
        <f t="shared" si="60"/>
        <v/>
      </c>
      <c r="F452" s="11"/>
      <c r="G452" s="15" t="str">
        <f t="shared" si="61"/>
        <v/>
      </c>
      <c r="H452" s="15" t="str">
        <f t="shared" si="62"/>
        <v/>
      </c>
      <c r="I452" s="15" t="str">
        <f t="shared" si="63"/>
        <v/>
      </c>
      <c r="J452" s="15" t="str">
        <f t="shared" si="64"/>
        <v/>
      </c>
      <c r="K452" s="70" t="str">
        <f t="shared" si="65"/>
        <v/>
      </c>
      <c r="L452" s="17" t="str">
        <f t="shared" si="68"/>
        <v/>
      </c>
      <c r="M452" s="64" t="str">
        <f t="shared" si="66"/>
        <v/>
      </c>
      <c r="N452" s="67" t="str">
        <f t="shared" si="69"/>
        <v/>
      </c>
      <c r="O452" s="18"/>
      <c r="P452" s="68"/>
      <c r="Q452" s="42"/>
      <c r="R452" s="39"/>
      <c r="S452" s="43"/>
    </row>
    <row r="453" spans="1:19" x14ac:dyDescent="0.25">
      <c r="A453" s="11" t="s">
        <v>14</v>
      </c>
      <c r="B453" s="11"/>
      <c r="C453" s="15" t="str">
        <f t="shared" si="67"/>
        <v/>
      </c>
      <c r="D453" s="16"/>
      <c r="E453" s="34" t="str">
        <f t="shared" si="60"/>
        <v/>
      </c>
      <c r="F453" s="11"/>
      <c r="G453" s="15" t="str">
        <f t="shared" si="61"/>
        <v/>
      </c>
      <c r="H453" s="15" t="str">
        <f t="shared" si="62"/>
        <v/>
      </c>
      <c r="I453" s="15" t="str">
        <f t="shared" si="63"/>
        <v/>
      </c>
      <c r="J453" s="15" t="str">
        <f t="shared" si="64"/>
        <v/>
      </c>
      <c r="K453" s="70" t="str">
        <f t="shared" si="65"/>
        <v/>
      </c>
      <c r="L453" s="17" t="str">
        <f t="shared" si="68"/>
        <v/>
      </c>
      <c r="M453" s="64" t="str">
        <f t="shared" si="66"/>
        <v/>
      </c>
      <c r="N453" s="67" t="str">
        <f t="shared" si="69"/>
        <v/>
      </c>
      <c r="O453" s="18"/>
      <c r="P453" s="68"/>
      <c r="Q453" s="42"/>
      <c r="R453" s="39"/>
      <c r="S453" s="43"/>
    </row>
    <row r="454" spans="1:19" x14ac:dyDescent="0.25">
      <c r="A454" s="11" t="s">
        <v>14</v>
      </c>
      <c r="B454" s="11"/>
      <c r="C454" s="15" t="str">
        <f t="shared" si="67"/>
        <v/>
      </c>
      <c r="D454" s="16"/>
      <c r="E454" s="34" t="str">
        <f t="shared" si="60"/>
        <v/>
      </c>
      <c r="F454" s="11"/>
      <c r="G454" s="15" t="str">
        <f t="shared" si="61"/>
        <v/>
      </c>
      <c r="H454" s="15" t="str">
        <f t="shared" si="62"/>
        <v/>
      </c>
      <c r="I454" s="15" t="str">
        <f t="shared" si="63"/>
        <v/>
      </c>
      <c r="J454" s="15" t="str">
        <f t="shared" si="64"/>
        <v/>
      </c>
      <c r="K454" s="70" t="str">
        <f t="shared" si="65"/>
        <v/>
      </c>
      <c r="L454" s="17" t="str">
        <f t="shared" si="68"/>
        <v/>
      </c>
      <c r="M454" s="64" t="str">
        <f t="shared" si="66"/>
        <v/>
      </c>
      <c r="N454" s="67" t="str">
        <f t="shared" si="69"/>
        <v/>
      </c>
      <c r="O454" s="18"/>
      <c r="P454" s="68"/>
      <c r="Q454" s="42"/>
      <c r="R454" s="39"/>
      <c r="S454" s="43"/>
    </row>
    <row r="455" spans="1:19" x14ac:dyDescent="0.25">
      <c r="A455" s="11" t="s">
        <v>14</v>
      </c>
      <c r="B455" s="11"/>
      <c r="C455" s="15" t="str">
        <f t="shared" si="67"/>
        <v/>
      </c>
      <c r="D455" s="16"/>
      <c r="E455" s="34" t="str">
        <f t="shared" si="60"/>
        <v/>
      </c>
      <c r="F455" s="11"/>
      <c r="G455" s="15" t="str">
        <f t="shared" si="61"/>
        <v/>
      </c>
      <c r="H455" s="15" t="str">
        <f t="shared" si="62"/>
        <v/>
      </c>
      <c r="I455" s="15" t="str">
        <f t="shared" si="63"/>
        <v/>
      </c>
      <c r="J455" s="15" t="str">
        <f t="shared" si="64"/>
        <v/>
      </c>
      <c r="K455" s="70" t="str">
        <f t="shared" si="65"/>
        <v/>
      </c>
      <c r="L455" s="17" t="str">
        <f t="shared" si="68"/>
        <v/>
      </c>
      <c r="M455" s="64" t="str">
        <f t="shared" si="66"/>
        <v/>
      </c>
      <c r="N455" s="67" t="str">
        <f t="shared" si="69"/>
        <v/>
      </c>
      <c r="O455" s="18"/>
      <c r="P455" s="68"/>
      <c r="Q455" s="42"/>
      <c r="R455" s="39"/>
      <c r="S455" s="43"/>
    </row>
    <row r="456" spans="1:19" x14ac:dyDescent="0.25">
      <c r="A456" s="11" t="s">
        <v>14</v>
      </c>
      <c r="B456" s="11"/>
      <c r="C456" s="15" t="str">
        <f t="shared" si="67"/>
        <v/>
      </c>
      <c r="D456" s="16"/>
      <c r="E456" s="34" t="str">
        <f t="shared" ref="E456:E519" si="70">IF(ISBLANK(D456),"",VLOOKUP(D456,NSLPandADEtableFY19,7,FALSE))</f>
        <v/>
      </c>
      <c r="F456" s="11"/>
      <c r="G456" s="15" t="str">
        <f t="shared" ref="G456:G519" si="71">IF(ISBLANK(D456),"",VLOOKUP(D456,NSLPandADEtableFY19,12,FALSE))</f>
        <v/>
      </c>
      <c r="H456" s="15" t="str">
        <f t="shared" ref="H456:H519" si="72">IF(ISBLANK(D456),"",VLOOKUP(D456,NSLPandADEtableFY19,16,FALSE))</f>
        <v/>
      </c>
      <c r="I456" s="15" t="str">
        <f t="shared" ref="I456:I519" si="73">IF(ISBLANK(D456),"",VLOOKUP(D456,NSLPandADEtableFY19,17,FALSE))</f>
        <v/>
      </c>
      <c r="J456" s="15" t="str">
        <f t="shared" ref="J456:J519" si="74">IF(ISBLANK(D456),"",VLOOKUP(D456,NSLPandADEtableFY19,18,FALSE))</f>
        <v/>
      </c>
      <c r="K456" s="70" t="str">
        <f t="shared" ref="K456:K519" si="75">IF(ISBLANK(D456),"",VLOOKUP(D456,NSLPandADEtableFY19,2,FALSE))</f>
        <v/>
      </c>
      <c r="L456" s="17" t="str">
        <f t="shared" si="68"/>
        <v/>
      </c>
      <c r="M456" s="64" t="str">
        <f t="shared" ref="M456:M519" si="76">IF(ISBLANK(D456),"",VLOOKUP(D456,NSLPandADEtableFY19,9,FALSE))</f>
        <v/>
      </c>
      <c r="N456" s="67" t="str">
        <f t="shared" si="69"/>
        <v/>
      </c>
      <c r="O456" s="18"/>
      <c r="P456" s="68"/>
      <c r="Q456" s="42"/>
      <c r="R456" s="39"/>
      <c r="S456" s="43"/>
    </row>
    <row r="457" spans="1:19" x14ac:dyDescent="0.25">
      <c r="A457" s="11" t="s">
        <v>14</v>
      </c>
      <c r="B457" s="11"/>
      <c r="C457" s="15" t="str">
        <f t="shared" ref="C457:C520" si="77">IF(ISBLANK(D457),"","School")</f>
        <v/>
      </c>
      <c r="D457" s="16"/>
      <c r="E457" s="34" t="str">
        <f t="shared" si="70"/>
        <v/>
      </c>
      <c r="F457" s="11"/>
      <c r="G457" s="15" t="str">
        <f t="shared" si="71"/>
        <v/>
      </c>
      <c r="H457" s="15" t="str">
        <f t="shared" si="72"/>
        <v/>
      </c>
      <c r="I457" s="15" t="str">
        <f t="shared" si="73"/>
        <v/>
      </c>
      <c r="J457" s="15" t="str">
        <f t="shared" si="74"/>
        <v/>
      </c>
      <c r="K457" s="70" t="str">
        <f t="shared" si="75"/>
        <v/>
      </c>
      <c r="L457" s="17" t="str">
        <f t="shared" ref="L457:L520" si="78">IF(ISBLANK(D457),"","Free &amp; Reduced Lunch Data (NSLP) October 2018")</f>
        <v/>
      </c>
      <c r="M457" s="64" t="str">
        <f t="shared" si="76"/>
        <v/>
      </c>
      <c r="N457" s="67" t="str">
        <f t="shared" ref="N457:N520" si="79">IF(ISBLANK(D457),"","National School Lunch Program (NSLP): N/A")</f>
        <v/>
      </c>
      <c r="O457" s="18"/>
      <c r="P457" s="68"/>
      <c r="Q457" s="42"/>
      <c r="R457" s="39"/>
      <c r="S457" s="43"/>
    </row>
    <row r="458" spans="1:19" x14ac:dyDescent="0.25">
      <c r="A458" s="11" t="s">
        <v>14</v>
      </c>
      <c r="B458" s="11"/>
      <c r="C458" s="15" t="str">
        <f t="shared" si="77"/>
        <v/>
      </c>
      <c r="D458" s="16"/>
      <c r="E458" s="34" t="str">
        <f t="shared" si="70"/>
        <v/>
      </c>
      <c r="F458" s="11"/>
      <c r="G458" s="15" t="str">
        <f t="shared" si="71"/>
        <v/>
      </c>
      <c r="H458" s="15" t="str">
        <f t="shared" si="72"/>
        <v/>
      </c>
      <c r="I458" s="15" t="str">
        <f t="shared" si="73"/>
        <v/>
      </c>
      <c r="J458" s="15" t="str">
        <f t="shared" si="74"/>
        <v/>
      </c>
      <c r="K458" s="70" t="str">
        <f t="shared" si="75"/>
        <v/>
      </c>
      <c r="L458" s="17" t="str">
        <f t="shared" si="78"/>
        <v/>
      </c>
      <c r="M458" s="64" t="str">
        <f t="shared" si="76"/>
        <v/>
      </c>
      <c r="N458" s="67" t="str">
        <f t="shared" si="79"/>
        <v/>
      </c>
      <c r="O458" s="18"/>
      <c r="P458" s="68"/>
      <c r="Q458" s="42"/>
      <c r="R458" s="39"/>
      <c r="S458" s="43"/>
    </row>
    <row r="459" spans="1:19" x14ac:dyDescent="0.25">
      <c r="A459" s="11" t="s">
        <v>14</v>
      </c>
      <c r="B459" s="11"/>
      <c r="C459" s="15" t="str">
        <f t="shared" si="77"/>
        <v/>
      </c>
      <c r="D459" s="16"/>
      <c r="E459" s="34" t="str">
        <f t="shared" si="70"/>
        <v/>
      </c>
      <c r="F459" s="11"/>
      <c r="G459" s="15" t="str">
        <f t="shared" si="71"/>
        <v/>
      </c>
      <c r="H459" s="15" t="str">
        <f t="shared" si="72"/>
        <v/>
      </c>
      <c r="I459" s="15" t="str">
        <f t="shared" si="73"/>
        <v/>
      </c>
      <c r="J459" s="15" t="str">
        <f t="shared" si="74"/>
        <v/>
      </c>
      <c r="K459" s="70" t="str">
        <f t="shared" si="75"/>
        <v/>
      </c>
      <c r="L459" s="17" t="str">
        <f t="shared" si="78"/>
        <v/>
      </c>
      <c r="M459" s="64" t="str">
        <f t="shared" si="76"/>
        <v/>
      </c>
      <c r="N459" s="67" t="str">
        <f t="shared" si="79"/>
        <v/>
      </c>
      <c r="O459" s="18"/>
      <c r="P459" s="68"/>
      <c r="Q459" s="42"/>
      <c r="R459" s="39"/>
      <c r="S459" s="43"/>
    </row>
    <row r="460" spans="1:19" x14ac:dyDescent="0.25">
      <c r="A460" s="11" t="s">
        <v>14</v>
      </c>
      <c r="B460" s="11"/>
      <c r="C460" s="15" t="str">
        <f t="shared" si="77"/>
        <v/>
      </c>
      <c r="D460" s="16"/>
      <c r="E460" s="34" t="str">
        <f t="shared" si="70"/>
        <v/>
      </c>
      <c r="F460" s="11"/>
      <c r="G460" s="15" t="str">
        <f t="shared" si="71"/>
        <v/>
      </c>
      <c r="H460" s="15" t="str">
        <f t="shared" si="72"/>
        <v/>
      </c>
      <c r="I460" s="15" t="str">
        <f t="shared" si="73"/>
        <v/>
      </c>
      <c r="J460" s="15" t="str">
        <f t="shared" si="74"/>
        <v/>
      </c>
      <c r="K460" s="70" t="str">
        <f t="shared" si="75"/>
        <v/>
      </c>
      <c r="L460" s="17" t="str">
        <f t="shared" si="78"/>
        <v/>
      </c>
      <c r="M460" s="64" t="str">
        <f t="shared" si="76"/>
        <v/>
      </c>
      <c r="N460" s="67" t="str">
        <f t="shared" si="79"/>
        <v/>
      </c>
      <c r="O460" s="18"/>
      <c r="P460" s="68"/>
      <c r="Q460" s="42"/>
      <c r="R460" s="39"/>
      <c r="S460" s="43"/>
    </row>
    <row r="461" spans="1:19" x14ac:dyDescent="0.25">
      <c r="A461" s="11" t="s">
        <v>14</v>
      </c>
      <c r="B461" s="11"/>
      <c r="C461" s="15" t="str">
        <f t="shared" si="77"/>
        <v/>
      </c>
      <c r="D461" s="16"/>
      <c r="E461" s="34" t="str">
        <f t="shared" si="70"/>
        <v/>
      </c>
      <c r="F461" s="11"/>
      <c r="G461" s="15" t="str">
        <f t="shared" si="71"/>
        <v/>
      </c>
      <c r="H461" s="15" t="str">
        <f t="shared" si="72"/>
        <v/>
      </c>
      <c r="I461" s="15" t="str">
        <f t="shared" si="73"/>
        <v/>
      </c>
      <c r="J461" s="15" t="str">
        <f t="shared" si="74"/>
        <v/>
      </c>
      <c r="K461" s="70" t="str">
        <f t="shared" si="75"/>
        <v/>
      </c>
      <c r="L461" s="17" t="str">
        <f t="shared" si="78"/>
        <v/>
      </c>
      <c r="M461" s="64" t="str">
        <f t="shared" si="76"/>
        <v/>
      </c>
      <c r="N461" s="67" t="str">
        <f t="shared" si="79"/>
        <v/>
      </c>
      <c r="O461" s="18"/>
      <c r="P461" s="68"/>
      <c r="Q461" s="42"/>
      <c r="R461" s="39"/>
      <c r="S461" s="43"/>
    </row>
    <row r="462" spans="1:19" x14ac:dyDescent="0.25">
      <c r="A462" s="11" t="s">
        <v>14</v>
      </c>
      <c r="B462" s="11"/>
      <c r="C462" s="15" t="str">
        <f t="shared" si="77"/>
        <v/>
      </c>
      <c r="D462" s="16"/>
      <c r="E462" s="34" t="str">
        <f t="shared" si="70"/>
        <v/>
      </c>
      <c r="F462" s="11"/>
      <c r="G462" s="15" t="str">
        <f t="shared" si="71"/>
        <v/>
      </c>
      <c r="H462" s="15" t="str">
        <f t="shared" si="72"/>
        <v/>
      </c>
      <c r="I462" s="15" t="str">
        <f t="shared" si="73"/>
        <v/>
      </c>
      <c r="J462" s="15" t="str">
        <f t="shared" si="74"/>
        <v/>
      </c>
      <c r="K462" s="70" t="str">
        <f t="shared" si="75"/>
        <v/>
      </c>
      <c r="L462" s="17" t="str">
        <f t="shared" si="78"/>
        <v/>
      </c>
      <c r="M462" s="64" t="str">
        <f t="shared" si="76"/>
        <v/>
      </c>
      <c r="N462" s="67" t="str">
        <f t="shared" si="79"/>
        <v/>
      </c>
      <c r="O462" s="18"/>
      <c r="P462" s="68"/>
      <c r="Q462" s="42"/>
      <c r="R462" s="39"/>
      <c r="S462" s="43"/>
    </row>
    <row r="463" spans="1:19" x14ac:dyDescent="0.25">
      <c r="A463" s="11" t="s">
        <v>14</v>
      </c>
      <c r="B463" s="11"/>
      <c r="C463" s="15" t="str">
        <f t="shared" si="77"/>
        <v/>
      </c>
      <c r="D463" s="16"/>
      <c r="E463" s="34" t="str">
        <f t="shared" si="70"/>
        <v/>
      </c>
      <c r="F463" s="11"/>
      <c r="G463" s="15" t="str">
        <f t="shared" si="71"/>
        <v/>
      </c>
      <c r="H463" s="15" t="str">
        <f t="shared" si="72"/>
        <v/>
      </c>
      <c r="I463" s="15" t="str">
        <f t="shared" si="73"/>
        <v/>
      </c>
      <c r="J463" s="15" t="str">
        <f t="shared" si="74"/>
        <v/>
      </c>
      <c r="K463" s="70" t="str">
        <f t="shared" si="75"/>
        <v/>
      </c>
      <c r="L463" s="17" t="str">
        <f t="shared" si="78"/>
        <v/>
      </c>
      <c r="M463" s="64" t="str">
        <f t="shared" si="76"/>
        <v/>
      </c>
      <c r="N463" s="67" t="str">
        <f t="shared" si="79"/>
        <v/>
      </c>
      <c r="O463" s="18"/>
      <c r="P463" s="68"/>
      <c r="Q463" s="42"/>
      <c r="R463" s="39"/>
      <c r="S463" s="43"/>
    </row>
    <row r="464" spans="1:19" x14ac:dyDescent="0.25">
      <c r="A464" s="11" t="s">
        <v>14</v>
      </c>
      <c r="B464" s="11"/>
      <c r="C464" s="15" t="str">
        <f t="shared" si="77"/>
        <v/>
      </c>
      <c r="D464" s="16"/>
      <c r="E464" s="34" t="str">
        <f t="shared" si="70"/>
        <v/>
      </c>
      <c r="F464" s="11"/>
      <c r="G464" s="15" t="str">
        <f t="shared" si="71"/>
        <v/>
      </c>
      <c r="H464" s="15" t="str">
        <f t="shared" si="72"/>
        <v/>
      </c>
      <c r="I464" s="15" t="str">
        <f t="shared" si="73"/>
        <v/>
      </c>
      <c r="J464" s="15" t="str">
        <f t="shared" si="74"/>
        <v/>
      </c>
      <c r="K464" s="70" t="str">
        <f t="shared" si="75"/>
        <v/>
      </c>
      <c r="L464" s="17" t="str">
        <f t="shared" si="78"/>
        <v/>
      </c>
      <c r="M464" s="64" t="str">
        <f t="shared" si="76"/>
        <v/>
      </c>
      <c r="N464" s="67" t="str">
        <f t="shared" si="79"/>
        <v/>
      </c>
      <c r="O464" s="18"/>
      <c r="P464" s="68"/>
      <c r="Q464" s="42"/>
      <c r="R464" s="39"/>
      <c r="S464" s="43"/>
    </row>
    <row r="465" spans="1:19" x14ac:dyDescent="0.25">
      <c r="A465" s="11" t="s">
        <v>14</v>
      </c>
      <c r="B465" s="11"/>
      <c r="C465" s="15" t="str">
        <f t="shared" si="77"/>
        <v/>
      </c>
      <c r="D465" s="16"/>
      <c r="E465" s="34" t="str">
        <f t="shared" si="70"/>
        <v/>
      </c>
      <c r="F465" s="11"/>
      <c r="G465" s="15" t="str">
        <f t="shared" si="71"/>
        <v/>
      </c>
      <c r="H465" s="15" t="str">
        <f t="shared" si="72"/>
        <v/>
      </c>
      <c r="I465" s="15" t="str">
        <f t="shared" si="73"/>
        <v/>
      </c>
      <c r="J465" s="15" t="str">
        <f t="shared" si="74"/>
        <v/>
      </c>
      <c r="K465" s="70" t="str">
        <f t="shared" si="75"/>
        <v/>
      </c>
      <c r="L465" s="17" t="str">
        <f t="shared" si="78"/>
        <v/>
      </c>
      <c r="M465" s="64" t="str">
        <f t="shared" si="76"/>
        <v/>
      </c>
      <c r="N465" s="67" t="str">
        <f t="shared" si="79"/>
        <v/>
      </c>
      <c r="O465" s="18"/>
      <c r="P465" s="68"/>
      <c r="Q465" s="42"/>
      <c r="R465" s="39"/>
      <c r="S465" s="43"/>
    </row>
    <row r="466" spans="1:19" x14ac:dyDescent="0.25">
      <c r="A466" s="11" t="s">
        <v>14</v>
      </c>
      <c r="B466" s="11"/>
      <c r="C466" s="15" t="str">
        <f t="shared" si="77"/>
        <v/>
      </c>
      <c r="D466" s="16"/>
      <c r="E466" s="34" t="str">
        <f t="shared" si="70"/>
        <v/>
      </c>
      <c r="F466" s="11"/>
      <c r="G466" s="15" t="str">
        <f t="shared" si="71"/>
        <v/>
      </c>
      <c r="H466" s="15" t="str">
        <f t="shared" si="72"/>
        <v/>
      </c>
      <c r="I466" s="15" t="str">
        <f t="shared" si="73"/>
        <v/>
      </c>
      <c r="J466" s="15" t="str">
        <f t="shared" si="74"/>
        <v/>
      </c>
      <c r="K466" s="70" t="str">
        <f t="shared" si="75"/>
        <v/>
      </c>
      <c r="L466" s="17" t="str">
        <f t="shared" si="78"/>
        <v/>
      </c>
      <c r="M466" s="64" t="str">
        <f t="shared" si="76"/>
        <v/>
      </c>
      <c r="N466" s="67" t="str">
        <f t="shared" si="79"/>
        <v/>
      </c>
      <c r="O466" s="18"/>
      <c r="P466" s="68"/>
      <c r="Q466" s="42"/>
      <c r="R466" s="39"/>
      <c r="S466" s="43"/>
    </row>
    <row r="467" spans="1:19" x14ac:dyDescent="0.25">
      <c r="A467" s="11" t="s">
        <v>14</v>
      </c>
      <c r="B467" s="11"/>
      <c r="C467" s="15" t="str">
        <f t="shared" si="77"/>
        <v/>
      </c>
      <c r="D467" s="16"/>
      <c r="E467" s="34" t="str">
        <f t="shared" si="70"/>
        <v/>
      </c>
      <c r="F467" s="11"/>
      <c r="G467" s="15" t="str">
        <f t="shared" si="71"/>
        <v/>
      </c>
      <c r="H467" s="15" t="str">
        <f t="shared" si="72"/>
        <v/>
      </c>
      <c r="I467" s="15" t="str">
        <f t="shared" si="73"/>
        <v/>
      </c>
      <c r="J467" s="15" t="str">
        <f t="shared" si="74"/>
        <v/>
      </c>
      <c r="K467" s="70" t="str">
        <f t="shared" si="75"/>
        <v/>
      </c>
      <c r="L467" s="17" t="str">
        <f t="shared" si="78"/>
        <v/>
      </c>
      <c r="M467" s="64" t="str">
        <f t="shared" si="76"/>
        <v/>
      </c>
      <c r="N467" s="67" t="str">
        <f t="shared" si="79"/>
        <v/>
      </c>
      <c r="O467" s="18"/>
      <c r="P467" s="68"/>
      <c r="Q467" s="42"/>
      <c r="R467" s="39"/>
      <c r="S467" s="43"/>
    </row>
    <row r="468" spans="1:19" x14ac:dyDescent="0.25">
      <c r="A468" s="11" t="s">
        <v>14</v>
      </c>
      <c r="B468" s="11"/>
      <c r="C468" s="15" t="str">
        <f t="shared" si="77"/>
        <v/>
      </c>
      <c r="D468" s="16"/>
      <c r="E468" s="34" t="str">
        <f t="shared" si="70"/>
        <v/>
      </c>
      <c r="F468" s="11"/>
      <c r="G468" s="15" t="str">
        <f t="shared" si="71"/>
        <v/>
      </c>
      <c r="H468" s="15" t="str">
        <f t="shared" si="72"/>
        <v/>
      </c>
      <c r="I468" s="15" t="str">
        <f t="shared" si="73"/>
        <v/>
      </c>
      <c r="J468" s="15" t="str">
        <f t="shared" si="74"/>
        <v/>
      </c>
      <c r="K468" s="70" t="str">
        <f t="shared" si="75"/>
        <v/>
      </c>
      <c r="L468" s="17" t="str">
        <f t="shared" si="78"/>
        <v/>
      </c>
      <c r="M468" s="64" t="str">
        <f t="shared" si="76"/>
        <v/>
      </c>
      <c r="N468" s="67" t="str">
        <f t="shared" si="79"/>
        <v/>
      </c>
      <c r="O468" s="18"/>
      <c r="P468" s="68"/>
      <c r="Q468" s="42"/>
      <c r="R468" s="39"/>
      <c r="S468" s="43"/>
    </row>
    <row r="469" spans="1:19" x14ac:dyDescent="0.25">
      <c r="A469" s="11" t="s">
        <v>14</v>
      </c>
      <c r="B469" s="11"/>
      <c r="C469" s="15" t="str">
        <f t="shared" si="77"/>
        <v/>
      </c>
      <c r="D469" s="16"/>
      <c r="E469" s="34" t="str">
        <f t="shared" si="70"/>
        <v/>
      </c>
      <c r="F469" s="11"/>
      <c r="G469" s="15" t="str">
        <f t="shared" si="71"/>
        <v/>
      </c>
      <c r="H469" s="15" t="str">
        <f t="shared" si="72"/>
        <v/>
      </c>
      <c r="I469" s="15" t="str">
        <f t="shared" si="73"/>
        <v/>
      </c>
      <c r="J469" s="15" t="str">
        <f t="shared" si="74"/>
        <v/>
      </c>
      <c r="K469" s="70" t="str">
        <f t="shared" si="75"/>
        <v/>
      </c>
      <c r="L469" s="17" t="str">
        <f t="shared" si="78"/>
        <v/>
      </c>
      <c r="M469" s="64" t="str">
        <f t="shared" si="76"/>
        <v/>
      </c>
      <c r="N469" s="67" t="str">
        <f t="shared" si="79"/>
        <v/>
      </c>
      <c r="O469" s="18"/>
      <c r="P469" s="68"/>
      <c r="Q469" s="42"/>
      <c r="R469" s="39"/>
      <c r="S469" s="43"/>
    </row>
    <row r="470" spans="1:19" x14ac:dyDescent="0.25">
      <c r="A470" s="11" t="s">
        <v>14</v>
      </c>
      <c r="B470" s="11"/>
      <c r="C470" s="15" t="str">
        <f t="shared" si="77"/>
        <v/>
      </c>
      <c r="D470" s="16"/>
      <c r="E470" s="34" t="str">
        <f t="shared" si="70"/>
        <v/>
      </c>
      <c r="F470" s="11"/>
      <c r="G470" s="15" t="str">
        <f t="shared" si="71"/>
        <v/>
      </c>
      <c r="H470" s="15" t="str">
        <f t="shared" si="72"/>
        <v/>
      </c>
      <c r="I470" s="15" t="str">
        <f t="shared" si="73"/>
        <v/>
      </c>
      <c r="J470" s="15" t="str">
        <f t="shared" si="74"/>
        <v/>
      </c>
      <c r="K470" s="70" t="str">
        <f t="shared" si="75"/>
        <v/>
      </c>
      <c r="L470" s="17" t="str">
        <f t="shared" si="78"/>
        <v/>
      </c>
      <c r="M470" s="64" t="str">
        <f t="shared" si="76"/>
        <v/>
      </c>
      <c r="N470" s="67" t="str">
        <f t="shared" si="79"/>
        <v/>
      </c>
      <c r="O470" s="18"/>
      <c r="P470" s="68"/>
      <c r="Q470" s="42"/>
      <c r="R470" s="39"/>
      <c r="S470" s="43"/>
    </row>
    <row r="471" spans="1:19" x14ac:dyDescent="0.25">
      <c r="A471" s="11" t="s">
        <v>14</v>
      </c>
      <c r="B471" s="11"/>
      <c r="C471" s="15" t="str">
        <f t="shared" si="77"/>
        <v/>
      </c>
      <c r="D471" s="16"/>
      <c r="E471" s="34" t="str">
        <f t="shared" si="70"/>
        <v/>
      </c>
      <c r="F471" s="11"/>
      <c r="G471" s="15" t="str">
        <f t="shared" si="71"/>
        <v/>
      </c>
      <c r="H471" s="15" t="str">
        <f t="shared" si="72"/>
        <v/>
      </c>
      <c r="I471" s="15" t="str">
        <f t="shared" si="73"/>
        <v/>
      </c>
      <c r="J471" s="15" t="str">
        <f t="shared" si="74"/>
        <v/>
      </c>
      <c r="K471" s="70" t="str">
        <f t="shared" si="75"/>
        <v/>
      </c>
      <c r="L471" s="17" t="str">
        <f t="shared" si="78"/>
        <v/>
      </c>
      <c r="M471" s="64" t="str">
        <f t="shared" si="76"/>
        <v/>
      </c>
      <c r="N471" s="67" t="str">
        <f t="shared" si="79"/>
        <v/>
      </c>
      <c r="O471" s="18"/>
      <c r="P471" s="68"/>
      <c r="Q471" s="42"/>
      <c r="R471" s="39"/>
      <c r="S471" s="43"/>
    </row>
    <row r="472" spans="1:19" x14ac:dyDescent="0.25">
      <c r="A472" s="11" t="s">
        <v>14</v>
      </c>
      <c r="B472" s="11"/>
      <c r="C472" s="15" t="str">
        <f t="shared" si="77"/>
        <v/>
      </c>
      <c r="D472" s="16"/>
      <c r="E472" s="34" t="str">
        <f t="shared" si="70"/>
        <v/>
      </c>
      <c r="F472" s="11"/>
      <c r="G472" s="15" t="str">
        <f t="shared" si="71"/>
        <v/>
      </c>
      <c r="H472" s="15" t="str">
        <f t="shared" si="72"/>
        <v/>
      </c>
      <c r="I472" s="15" t="str">
        <f t="shared" si="73"/>
        <v/>
      </c>
      <c r="J472" s="15" t="str">
        <f t="shared" si="74"/>
        <v/>
      </c>
      <c r="K472" s="70" t="str">
        <f t="shared" si="75"/>
        <v/>
      </c>
      <c r="L472" s="17" t="str">
        <f t="shared" si="78"/>
        <v/>
      </c>
      <c r="M472" s="64" t="str">
        <f t="shared" si="76"/>
        <v/>
      </c>
      <c r="N472" s="67" t="str">
        <f t="shared" si="79"/>
        <v/>
      </c>
      <c r="O472" s="18"/>
      <c r="P472" s="68"/>
      <c r="Q472" s="42"/>
      <c r="R472" s="39"/>
      <c r="S472" s="43"/>
    </row>
    <row r="473" spans="1:19" x14ac:dyDescent="0.25">
      <c r="A473" s="11" t="s">
        <v>14</v>
      </c>
      <c r="B473" s="11"/>
      <c r="C473" s="15" t="str">
        <f t="shared" si="77"/>
        <v/>
      </c>
      <c r="D473" s="16"/>
      <c r="E473" s="34" t="str">
        <f t="shared" si="70"/>
        <v/>
      </c>
      <c r="F473" s="11"/>
      <c r="G473" s="15" t="str">
        <f t="shared" si="71"/>
        <v/>
      </c>
      <c r="H473" s="15" t="str">
        <f t="shared" si="72"/>
        <v/>
      </c>
      <c r="I473" s="15" t="str">
        <f t="shared" si="73"/>
        <v/>
      </c>
      <c r="J473" s="15" t="str">
        <f t="shared" si="74"/>
        <v/>
      </c>
      <c r="K473" s="70" t="str">
        <f t="shared" si="75"/>
        <v/>
      </c>
      <c r="L473" s="17" t="str">
        <f t="shared" si="78"/>
        <v/>
      </c>
      <c r="M473" s="64" t="str">
        <f t="shared" si="76"/>
        <v/>
      </c>
      <c r="N473" s="67" t="str">
        <f t="shared" si="79"/>
        <v/>
      </c>
      <c r="O473" s="18"/>
      <c r="P473" s="68"/>
      <c r="Q473" s="42"/>
      <c r="R473" s="39"/>
      <c r="S473" s="43"/>
    </row>
    <row r="474" spans="1:19" x14ac:dyDescent="0.25">
      <c r="A474" s="11" t="s">
        <v>14</v>
      </c>
      <c r="B474" s="11"/>
      <c r="C474" s="15" t="str">
        <f t="shared" si="77"/>
        <v/>
      </c>
      <c r="D474" s="16"/>
      <c r="E474" s="34" t="str">
        <f t="shared" si="70"/>
        <v/>
      </c>
      <c r="F474" s="11"/>
      <c r="G474" s="15" t="str">
        <f t="shared" si="71"/>
        <v/>
      </c>
      <c r="H474" s="15" t="str">
        <f t="shared" si="72"/>
        <v/>
      </c>
      <c r="I474" s="15" t="str">
        <f t="shared" si="73"/>
        <v/>
      </c>
      <c r="J474" s="15" t="str">
        <f t="shared" si="74"/>
        <v/>
      </c>
      <c r="K474" s="70" t="str">
        <f t="shared" si="75"/>
        <v/>
      </c>
      <c r="L474" s="17" t="str">
        <f t="shared" si="78"/>
        <v/>
      </c>
      <c r="M474" s="64" t="str">
        <f t="shared" si="76"/>
        <v/>
      </c>
      <c r="N474" s="67" t="str">
        <f t="shared" si="79"/>
        <v/>
      </c>
      <c r="O474" s="18"/>
      <c r="P474" s="68"/>
      <c r="Q474" s="42"/>
      <c r="R474" s="39"/>
      <c r="S474" s="43"/>
    </row>
    <row r="475" spans="1:19" x14ac:dyDescent="0.25">
      <c r="A475" s="11" t="s">
        <v>14</v>
      </c>
      <c r="B475" s="11"/>
      <c r="C475" s="15" t="str">
        <f t="shared" si="77"/>
        <v/>
      </c>
      <c r="D475" s="16"/>
      <c r="E475" s="34" t="str">
        <f t="shared" si="70"/>
        <v/>
      </c>
      <c r="F475" s="11"/>
      <c r="G475" s="15" t="str">
        <f t="shared" si="71"/>
        <v/>
      </c>
      <c r="H475" s="15" t="str">
        <f t="shared" si="72"/>
        <v/>
      </c>
      <c r="I475" s="15" t="str">
        <f t="shared" si="73"/>
        <v/>
      </c>
      <c r="J475" s="15" t="str">
        <f t="shared" si="74"/>
        <v/>
      </c>
      <c r="K475" s="70" t="str">
        <f t="shared" si="75"/>
        <v/>
      </c>
      <c r="L475" s="17" t="str">
        <f t="shared" si="78"/>
        <v/>
      </c>
      <c r="M475" s="64" t="str">
        <f t="shared" si="76"/>
        <v/>
      </c>
      <c r="N475" s="67" t="str">
        <f t="shared" si="79"/>
        <v/>
      </c>
      <c r="O475" s="18"/>
      <c r="P475" s="68"/>
      <c r="Q475" s="42"/>
      <c r="R475" s="39"/>
      <c r="S475" s="43"/>
    </row>
    <row r="476" spans="1:19" x14ac:dyDescent="0.25">
      <c r="A476" s="11" t="s">
        <v>14</v>
      </c>
      <c r="B476" s="11"/>
      <c r="C476" s="15" t="str">
        <f t="shared" si="77"/>
        <v/>
      </c>
      <c r="D476" s="16"/>
      <c r="E476" s="34" t="str">
        <f t="shared" si="70"/>
        <v/>
      </c>
      <c r="F476" s="11"/>
      <c r="G476" s="15" t="str">
        <f t="shared" si="71"/>
        <v/>
      </c>
      <c r="H476" s="15" t="str">
        <f t="shared" si="72"/>
        <v/>
      </c>
      <c r="I476" s="15" t="str">
        <f t="shared" si="73"/>
        <v/>
      </c>
      <c r="J476" s="15" t="str">
        <f t="shared" si="74"/>
        <v/>
      </c>
      <c r="K476" s="70" t="str">
        <f t="shared" si="75"/>
        <v/>
      </c>
      <c r="L476" s="17" t="str">
        <f t="shared" si="78"/>
        <v/>
      </c>
      <c r="M476" s="64" t="str">
        <f t="shared" si="76"/>
        <v/>
      </c>
      <c r="N476" s="67" t="str">
        <f t="shared" si="79"/>
        <v/>
      </c>
      <c r="O476" s="18"/>
      <c r="P476" s="68"/>
      <c r="Q476" s="42"/>
      <c r="R476" s="39"/>
      <c r="S476" s="43"/>
    </row>
    <row r="477" spans="1:19" x14ac:dyDescent="0.25">
      <c r="A477" s="11" t="s">
        <v>14</v>
      </c>
      <c r="B477" s="11"/>
      <c r="C477" s="15" t="str">
        <f t="shared" si="77"/>
        <v/>
      </c>
      <c r="D477" s="16"/>
      <c r="E477" s="34" t="str">
        <f t="shared" si="70"/>
        <v/>
      </c>
      <c r="F477" s="11"/>
      <c r="G477" s="15" t="str">
        <f t="shared" si="71"/>
        <v/>
      </c>
      <c r="H477" s="15" t="str">
        <f t="shared" si="72"/>
        <v/>
      </c>
      <c r="I477" s="15" t="str">
        <f t="shared" si="73"/>
        <v/>
      </c>
      <c r="J477" s="15" t="str">
        <f t="shared" si="74"/>
        <v/>
      </c>
      <c r="K477" s="70" t="str">
        <f t="shared" si="75"/>
        <v/>
      </c>
      <c r="L477" s="17" t="str">
        <f t="shared" si="78"/>
        <v/>
      </c>
      <c r="M477" s="64" t="str">
        <f t="shared" si="76"/>
        <v/>
      </c>
      <c r="N477" s="67" t="str">
        <f t="shared" si="79"/>
        <v/>
      </c>
      <c r="O477" s="18"/>
      <c r="P477" s="68"/>
      <c r="Q477" s="42"/>
      <c r="R477" s="39"/>
      <c r="S477" s="43"/>
    </row>
    <row r="478" spans="1:19" x14ac:dyDescent="0.25">
      <c r="A478" s="11" t="s">
        <v>14</v>
      </c>
      <c r="B478" s="11"/>
      <c r="C478" s="15" t="str">
        <f t="shared" si="77"/>
        <v/>
      </c>
      <c r="D478" s="16"/>
      <c r="E478" s="34" t="str">
        <f t="shared" si="70"/>
        <v/>
      </c>
      <c r="F478" s="11"/>
      <c r="G478" s="15" t="str">
        <f t="shared" si="71"/>
        <v/>
      </c>
      <c r="H478" s="15" t="str">
        <f t="shared" si="72"/>
        <v/>
      </c>
      <c r="I478" s="15" t="str">
        <f t="shared" si="73"/>
        <v/>
      </c>
      <c r="J478" s="15" t="str">
        <f t="shared" si="74"/>
        <v/>
      </c>
      <c r="K478" s="70" t="str">
        <f t="shared" si="75"/>
        <v/>
      </c>
      <c r="L478" s="17" t="str">
        <f t="shared" si="78"/>
        <v/>
      </c>
      <c r="M478" s="64" t="str">
        <f t="shared" si="76"/>
        <v/>
      </c>
      <c r="N478" s="67" t="str">
        <f t="shared" si="79"/>
        <v/>
      </c>
      <c r="O478" s="18"/>
      <c r="P478" s="68"/>
      <c r="Q478" s="42"/>
      <c r="R478" s="39"/>
      <c r="S478" s="43"/>
    </row>
    <row r="479" spans="1:19" x14ac:dyDescent="0.25">
      <c r="A479" s="11" t="s">
        <v>14</v>
      </c>
      <c r="B479" s="11"/>
      <c r="C479" s="15" t="str">
        <f t="shared" si="77"/>
        <v/>
      </c>
      <c r="D479" s="16"/>
      <c r="E479" s="34" t="str">
        <f t="shared" si="70"/>
        <v/>
      </c>
      <c r="F479" s="11"/>
      <c r="G479" s="15" t="str">
        <f t="shared" si="71"/>
        <v/>
      </c>
      <c r="H479" s="15" t="str">
        <f t="shared" si="72"/>
        <v/>
      </c>
      <c r="I479" s="15" t="str">
        <f t="shared" si="73"/>
        <v/>
      </c>
      <c r="J479" s="15" t="str">
        <f t="shared" si="74"/>
        <v/>
      </c>
      <c r="K479" s="70" t="str">
        <f t="shared" si="75"/>
        <v/>
      </c>
      <c r="L479" s="17" t="str">
        <f t="shared" si="78"/>
        <v/>
      </c>
      <c r="M479" s="64" t="str">
        <f t="shared" si="76"/>
        <v/>
      </c>
      <c r="N479" s="67" t="str">
        <f t="shared" si="79"/>
        <v/>
      </c>
      <c r="O479" s="18"/>
      <c r="P479" s="68"/>
      <c r="Q479" s="42"/>
      <c r="R479" s="39"/>
      <c r="S479" s="43"/>
    </row>
    <row r="480" spans="1:19" x14ac:dyDescent="0.25">
      <c r="A480" s="11" t="s">
        <v>14</v>
      </c>
      <c r="B480" s="11"/>
      <c r="C480" s="15" t="str">
        <f t="shared" si="77"/>
        <v/>
      </c>
      <c r="D480" s="16"/>
      <c r="E480" s="34" t="str">
        <f t="shared" si="70"/>
        <v/>
      </c>
      <c r="F480" s="11"/>
      <c r="G480" s="15" t="str">
        <f t="shared" si="71"/>
        <v/>
      </c>
      <c r="H480" s="15" t="str">
        <f t="shared" si="72"/>
        <v/>
      </c>
      <c r="I480" s="15" t="str">
        <f t="shared" si="73"/>
        <v/>
      </c>
      <c r="J480" s="15" t="str">
        <f t="shared" si="74"/>
        <v/>
      </c>
      <c r="K480" s="70" t="str">
        <f t="shared" si="75"/>
        <v/>
      </c>
      <c r="L480" s="17" t="str">
        <f t="shared" si="78"/>
        <v/>
      </c>
      <c r="M480" s="64" t="str">
        <f t="shared" si="76"/>
        <v/>
      </c>
      <c r="N480" s="67" t="str">
        <f t="shared" si="79"/>
        <v/>
      </c>
      <c r="O480" s="18"/>
      <c r="P480" s="68"/>
      <c r="Q480" s="42"/>
      <c r="R480" s="39"/>
      <c r="S480" s="43"/>
    </row>
    <row r="481" spans="1:19" x14ac:dyDescent="0.25">
      <c r="A481" s="11" t="s">
        <v>14</v>
      </c>
      <c r="B481" s="11"/>
      <c r="C481" s="15" t="str">
        <f t="shared" si="77"/>
        <v/>
      </c>
      <c r="D481" s="16"/>
      <c r="E481" s="34" t="str">
        <f t="shared" si="70"/>
        <v/>
      </c>
      <c r="F481" s="11"/>
      <c r="G481" s="15" t="str">
        <f t="shared" si="71"/>
        <v/>
      </c>
      <c r="H481" s="15" t="str">
        <f t="shared" si="72"/>
        <v/>
      </c>
      <c r="I481" s="15" t="str">
        <f t="shared" si="73"/>
        <v/>
      </c>
      <c r="J481" s="15" t="str">
        <f t="shared" si="74"/>
        <v/>
      </c>
      <c r="K481" s="70" t="str">
        <f t="shared" si="75"/>
        <v/>
      </c>
      <c r="L481" s="17" t="str">
        <f t="shared" si="78"/>
        <v/>
      </c>
      <c r="M481" s="64" t="str">
        <f t="shared" si="76"/>
        <v/>
      </c>
      <c r="N481" s="67" t="str">
        <f t="shared" si="79"/>
        <v/>
      </c>
      <c r="O481" s="18"/>
      <c r="P481" s="68"/>
      <c r="Q481" s="42"/>
      <c r="R481" s="39"/>
      <c r="S481" s="43"/>
    </row>
    <row r="482" spans="1:19" x14ac:dyDescent="0.25">
      <c r="A482" s="11" t="s">
        <v>14</v>
      </c>
      <c r="B482" s="11"/>
      <c r="C482" s="15" t="str">
        <f t="shared" si="77"/>
        <v/>
      </c>
      <c r="D482" s="16"/>
      <c r="E482" s="34" t="str">
        <f t="shared" si="70"/>
        <v/>
      </c>
      <c r="F482" s="11"/>
      <c r="G482" s="15" t="str">
        <f t="shared" si="71"/>
        <v/>
      </c>
      <c r="H482" s="15" t="str">
        <f t="shared" si="72"/>
        <v/>
      </c>
      <c r="I482" s="15" t="str">
        <f t="shared" si="73"/>
        <v/>
      </c>
      <c r="J482" s="15" t="str">
        <f t="shared" si="74"/>
        <v/>
      </c>
      <c r="K482" s="70" t="str">
        <f t="shared" si="75"/>
        <v/>
      </c>
      <c r="L482" s="17" t="str">
        <f t="shared" si="78"/>
        <v/>
      </c>
      <c r="M482" s="64" t="str">
        <f t="shared" si="76"/>
        <v/>
      </c>
      <c r="N482" s="67" t="str">
        <f t="shared" si="79"/>
        <v/>
      </c>
      <c r="O482" s="18"/>
      <c r="P482" s="68"/>
      <c r="Q482" s="42"/>
      <c r="R482" s="39"/>
      <c r="S482" s="43"/>
    </row>
    <row r="483" spans="1:19" x14ac:dyDescent="0.25">
      <c r="A483" s="11" t="s">
        <v>14</v>
      </c>
      <c r="B483" s="11"/>
      <c r="C483" s="15" t="str">
        <f t="shared" si="77"/>
        <v/>
      </c>
      <c r="D483" s="16"/>
      <c r="E483" s="34" t="str">
        <f t="shared" si="70"/>
        <v/>
      </c>
      <c r="F483" s="11"/>
      <c r="G483" s="15" t="str">
        <f t="shared" si="71"/>
        <v/>
      </c>
      <c r="H483" s="15" t="str">
        <f t="shared" si="72"/>
        <v/>
      </c>
      <c r="I483" s="15" t="str">
        <f t="shared" si="73"/>
        <v/>
      </c>
      <c r="J483" s="15" t="str">
        <f t="shared" si="74"/>
        <v/>
      </c>
      <c r="K483" s="70" t="str">
        <f t="shared" si="75"/>
        <v/>
      </c>
      <c r="L483" s="17" t="str">
        <f t="shared" si="78"/>
        <v/>
      </c>
      <c r="M483" s="64" t="str">
        <f t="shared" si="76"/>
        <v/>
      </c>
      <c r="N483" s="67" t="str">
        <f t="shared" si="79"/>
        <v/>
      </c>
      <c r="O483" s="18"/>
      <c r="P483" s="68"/>
      <c r="Q483" s="42"/>
      <c r="R483" s="39"/>
      <c r="S483" s="43"/>
    </row>
    <row r="484" spans="1:19" x14ac:dyDescent="0.25">
      <c r="A484" s="11" t="s">
        <v>14</v>
      </c>
      <c r="B484" s="11"/>
      <c r="C484" s="15" t="str">
        <f t="shared" si="77"/>
        <v/>
      </c>
      <c r="D484" s="16"/>
      <c r="E484" s="34" t="str">
        <f t="shared" si="70"/>
        <v/>
      </c>
      <c r="F484" s="11"/>
      <c r="G484" s="15" t="str">
        <f t="shared" si="71"/>
        <v/>
      </c>
      <c r="H484" s="15" t="str">
        <f t="shared" si="72"/>
        <v/>
      </c>
      <c r="I484" s="15" t="str">
        <f t="shared" si="73"/>
        <v/>
      </c>
      <c r="J484" s="15" t="str">
        <f t="shared" si="74"/>
        <v/>
      </c>
      <c r="K484" s="70" t="str">
        <f t="shared" si="75"/>
        <v/>
      </c>
      <c r="L484" s="17" t="str">
        <f t="shared" si="78"/>
        <v/>
      </c>
      <c r="M484" s="64" t="str">
        <f t="shared" si="76"/>
        <v/>
      </c>
      <c r="N484" s="67" t="str">
        <f t="shared" si="79"/>
        <v/>
      </c>
      <c r="O484" s="18"/>
      <c r="P484" s="68"/>
      <c r="Q484" s="42"/>
      <c r="R484" s="39"/>
      <c r="S484" s="43"/>
    </row>
    <row r="485" spans="1:19" x14ac:dyDescent="0.25">
      <c r="A485" s="11" t="s">
        <v>14</v>
      </c>
      <c r="B485" s="11"/>
      <c r="C485" s="15" t="str">
        <f t="shared" si="77"/>
        <v/>
      </c>
      <c r="D485" s="16"/>
      <c r="E485" s="34" t="str">
        <f t="shared" si="70"/>
        <v/>
      </c>
      <c r="F485" s="11"/>
      <c r="G485" s="15" t="str">
        <f t="shared" si="71"/>
        <v/>
      </c>
      <c r="H485" s="15" t="str">
        <f t="shared" si="72"/>
        <v/>
      </c>
      <c r="I485" s="15" t="str">
        <f t="shared" si="73"/>
        <v/>
      </c>
      <c r="J485" s="15" t="str">
        <f t="shared" si="74"/>
        <v/>
      </c>
      <c r="K485" s="70" t="str">
        <f t="shared" si="75"/>
        <v/>
      </c>
      <c r="L485" s="17" t="str">
        <f t="shared" si="78"/>
        <v/>
      </c>
      <c r="M485" s="64" t="str">
        <f t="shared" si="76"/>
        <v/>
      </c>
      <c r="N485" s="67" t="str">
        <f t="shared" si="79"/>
        <v/>
      </c>
      <c r="O485" s="18"/>
      <c r="P485" s="68"/>
      <c r="Q485" s="42"/>
      <c r="R485" s="39"/>
      <c r="S485" s="43"/>
    </row>
    <row r="486" spans="1:19" x14ac:dyDescent="0.25">
      <c r="A486" s="11" t="s">
        <v>14</v>
      </c>
      <c r="B486" s="11"/>
      <c r="C486" s="15" t="str">
        <f t="shared" si="77"/>
        <v/>
      </c>
      <c r="D486" s="16"/>
      <c r="E486" s="34" t="str">
        <f t="shared" si="70"/>
        <v/>
      </c>
      <c r="F486" s="11"/>
      <c r="G486" s="15" t="str">
        <f t="shared" si="71"/>
        <v/>
      </c>
      <c r="H486" s="15" t="str">
        <f t="shared" si="72"/>
        <v/>
      </c>
      <c r="I486" s="15" t="str">
        <f t="shared" si="73"/>
        <v/>
      </c>
      <c r="J486" s="15" t="str">
        <f t="shared" si="74"/>
        <v/>
      </c>
      <c r="K486" s="70" t="str">
        <f t="shared" si="75"/>
        <v/>
      </c>
      <c r="L486" s="17" t="str">
        <f t="shared" si="78"/>
        <v/>
      </c>
      <c r="M486" s="64" t="str">
        <f t="shared" si="76"/>
        <v/>
      </c>
      <c r="N486" s="67" t="str">
        <f t="shared" si="79"/>
        <v/>
      </c>
      <c r="O486" s="18"/>
      <c r="P486" s="68"/>
      <c r="Q486" s="42"/>
      <c r="R486" s="39"/>
      <c r="S486" s="43"/>
    </row>
    <row r="487" spans="1:19" x14ac:dyDescent="0.25">
      <c r="A487" s="11" t="s">
        <v>14</v>
      </c>
      <c r="B487" s="11"/>
      <c r="C487" s="15" t="str">
        <f t="shared" si="77"/>
        <v/>
      </c>
      <c r="D487" s="16"/>
      <c r="E487" s="34" t="str">
        <f t="shared" si="70"/>
        <v/>
      </c>
      <c r="F487" s="11"/>
      <c r="G487" s="15" t="str">
        <f t="shared" si="71"/>
        <v/>
      </c>
      <c r="H487" s="15" t="str">
        <f t="shared" si="72"/>
        <v/>
      </c>
      <c r="I487" s="15" t="str">
        <f t="shared" si="73"/>
        <v/>
      </c>
      <c r="J487" s="15" t="str">
        <f t="shared" si="74"/>
        <v/>
      </c>
      <c r="K487" s="70" t="str">
        <f t="shared" si="75"/>
        <v/>
      </c>
      <c r="L487" s="17" t="str">
        <f t="shared" si="78"/>
        <v/>
      </c>
      <c r="M487" s="64" t="str">
        <f t="shared" si="76"/>
        <v/>
      </c>
      <c r="N487" s="67" t="str">
        <f t="shared" si="79"/>
        <v/>
      </c>
      <c r="O487" s="18"/>
      <c r="P487" s="68"/>
      <c r="Q487" s="42"/>
      <c r="R487" s="39"/>
      <c r="S487" s="43"/>
    </row>
    <row r="488" spans="1:19" x14ac:dyDescent="0.25">
      <c r="A488" s="11" t="s">
        <v>14</v>
      </c>
      <c r="B488" s="11"/>
      <c r="C488" s="15" t="str">
        <f t="shared" si="77"/>
        <v/>
      </c>
      <c r="D488" s="16"/>
      <c r="E488" s="34" t="str">
        <f t="shared" si="70"/>
        <v/>
      </c>
      <c r="F488" s="11"/>
      <c r="G488" s="15" t="str">
        <f t="shared" si="71"/>
        <v/>
      </c>
      <c r="H488" s="15" t="str">
        <f t="shared" si="72"/>
        <v/>
      </c>
      <c r="I488" s="15" t="str">
        <f t="shared" si="73"/>
        <v/>
      </c>
      <c r="J488" s="15" t="str">
        <f t="shared" si="74"/>
        <v/>
      </c>
      <c r="K488" s="70" t="str">
        <f t="shared" si="75"/>
        <v/>
      </c>
      <c r="L488" s="17" t="str">
        <f t="shared" si="78"/>
        <v/>
      </c>
      <c r="M488" s="64" t="str">
        <f t="shared" si="76"/>
        <v/>
      </c>
      <c r="N488" s="67" t="str">
        <f t="shared" si="79"/>
        <v/>
      </c>
      <c r="O488" s="18"/>
      <c r="P488" s="68"/>
      <c r="Q488" s="42"/>
      <c r="R488" s="39"/>
      <c r="S488" s="43"/>
    </row>
    <row r="489" spans="1:19" x14ac:dyDescent="0.25">
      <c r="A489" s="11" t="s">
        <v>14</v>
      </c>
      <c r="B489" s="11"/>
      <c r="C489" s="15" t="str">
        <f t="shared" si="77"/>
        <v/>
      </c>
      <c r="D489" s="16"/>
      <c r="E489" s="34" t="str">
        <f t="shared" si="70"/>
        <v/>
      </c>
      <c r="F489" s="11"/>
      <c r="G489" s="15" t="str">
        <f t="shared" si="71"/>
        <v/>
      </c>
      <c r="H489" s="15" t="str">
        <f t="shared" si="72"/>
        <v/>
      </c>
      <c r="I489" s="15" t="str">
        <f t="shared" si="73"/>
        <v/>
      </c>
      <c r="J489" s="15" t="str">
        <f t="shared" si="74"/>
        <v/>
      </c>
      <c r="K489" s="70" t="str">
        <f t="shared" si="75"/>
        <v/>
      </c>
      <c r="L489" s="17" t="str">
        <f t="shared" si="78"/>
        <v/>
      </c>
      <c r="M489" s="64" t="str">
        <f t="shared" si="76"/>
        <v/>
      </c>
      <c r="N489" s="67" t="str">
        <f t="shared" si="79"/>
        <v/>
      </c>
      <c r="O489" s="18"/>
      <c r="P489" s="68"/>
      <c r="Q489" s="42"/>
      <c r="R489" s="39"/>
      <c r="S489" s="43"/>
    </row>
    <row r="490" spans="1:19" x14ac:dyDescent="0.25">
      <c r="A490" s="11" t="s">
        <v>14</v>
      </c>
      <c r="B490" s="11"/>
      <c r="C490" s="15" t="str">
        <f t="shared" si="77"/>
        <v/>
      </c>
      <c r="D490" s="16"/>
      <c r="E490" s="34" t="str">
        <f t="shared" si="70"/>
        <v/>
      </c>
      <c r="F490" s="11"/>
      <c r="G490" s="15" t="str">
        <f t="shared" si="71"/>
        <v/>
      </c>
      <c r="H490" s="15" t="str">
        <f t="shared" si="72"/>
        <v/>
      </c>
      <c r="I490" s="15" t="str">
        <f t="shared" si="73"/>
        <v/>
      </c>
      <c r="J490" s="15" t="str">
        <f t="shared" si="74"/>
        <v/>
      </c>
      <c r="K490" s="70" t="str">
        <f t="shared" si="75"/>
        <v/>
      </c>
      <c r="L490" s="17" t="str">
        <f t="shared" si="78"/>
        <v/>
      </c>
      <c r="M490" s="64" t="str">
        <f t="shared" si="76"/>
        <v/>
      </c>
      <c r="N490" s="67" t="str">
        <f t="shared" si="79"/>
        <v/>
      </c>
      <c r="O490" s="18"/>
      <c r="P490" s="68"/>
      <c r="Q490" s="42"/>
      <c r="R490" s="39"/>
      <c r="S490" s="43"/>
    </row>
    <row r="491" spans="1:19" x14ac:dyDescent="0.25">
      <c r="A491" s="11" t="s">
        <v>14</v>
      </c>
      <c r="B491" s="11"/>
      <c r="C491" s="15" t="str">
        <f t="shared" si="77"/>
        <v/>
      </c>
      <c r="D491" s="16"/>
      <c r="E491" s="34" t="str">
        <f t="shared" si="70"/>
        <v/>
      </c>
      <c r="F491" s="11"/>
      <c r="G491" s="15" t="str">
        <f t="shared" si="71"/>
        <v/>
      </c>
      <c r="H491" s="15" t="str">
        <f t="shared" si="72"/>
        <v/>
      </c>
      <c r="I491" s="15" t="str">
        <f t="shared" si="73"/>
        <v/>
      </c>
      <c r="J491" s="15" t="str">
        <f t="shared" si="74"/>
        <v/>
      </c>
      <c r="K491" s="70" t="str">
        <f t="shared" si="75"/>
        <v/>
      </c>
      <c r="L491" s="17" t="str">
        <f t="shared" si="78"/>
        <v/>
      </c>
      <c r="M491" s="64" t="str">
        <f t="shared" si="76"/>
        <v/>
      </c>
      <c r="N491" s="67" t="str">
        <f t="shared" si="79"/>
        <v/>
      </c>
      <c r="O491" s="18"/>
      <c r="P491" s="68"/>
      <c r="Q491" s="42"/>
      <c r="R491" s="39"/>
      <c r="S491" s="43"/>
    </row>
    <row r="492" spans="1:19" x14ac:dyDescent="0.25">
      <c r="A492" s="11" t="s">
        <v>14</v>
      </c>
      <c r="B492" s="11"/>
      <c r="C492" s="15" t="str">
        <f t="shared" si="77"/>
        <v/>
      </c>
      <c r="D492" s="16"/>
      <c r="E492" s="34" t="str">
        <f t="shared" si="70"/>
        <v/>
      </c>
      <c r="F492" s="11"/>
      <c r="G492" s="15" t="str">
        <f t="shared" si="71"/>
        <v/>
      </c>
      <c r="H492" s="15" t="str">
        <f t="shared" si="72"/>
        <v/>
      </c>
      <c r="I492" s="15" t="str">
        <f t="shared" si="73"/>
        <v/>
      </c>
      <c r="J492" s="15" t="str">
        <f t="shared" si="74"/>
        <v/>
      </c>
      <c r="K492" s="70" t="str">
        <f t="shared" si="75"/>
        <v/>
      </c>
      <c r="L492" s="17" t="str">
        <f t="shared" si="78"/>
        <v/>
      </c>
      <c r="M492" s="64" t="str">
        <f t="shared" si="76"/>
        <v/>
      </c>
      <c r="N492" s="67" t="str">
        <f t="shared" si="79"/>
        <v/>
      </c>
      <c r="O492" s="18"/>
      <c r="P492" s="68"/>
      <c r="Q492" s="42"/>
      <c r="R492" s="39"/>
      <c r="S492" s="43"/>
    </row>
    <row r="493" spans="1:19" x14ac:dyDescent="0.25">
      <c r="A493" s="11" t="s">
        <v>14</v>
      </c>
      <c r="B493" s="11"/>
      <c r="C493" s="15" t="str">
        <f t="shared" si="77"/>
        <v/>
      </c>
      <c r="D493" s="16"/>
      <c r="E493" s="34" t="str">
        <f t="shared" si="70"/>
        <v/>
      </c>
      <c r="F493" s="11"/>
      <c r="G493" s="15" t="str">
        <f t="shared" si="71"/>
        <v/>
      </c>
      <c r="H493" s="15" t="str">
        <f t="shared" si="72"/>
        <v/>
      </c>
      <c r="I493" s="15" t="str">
        <f t="shared" si="73"/>
        <v/>
      </c>
      <c r="J493" s="15" t="str">
        <f t="shared" si="74"/>
        <v/>
      </c>
      <c r="K493" s="70" t="str">
        <f t="shared" si="75"/>
        <v/>
      </c>
      <c r="L493" s="17" t="str">
        <f t="shared" si="78"/>
        <v/>
      </c>
      <c r="M493" s="64" t="str">
        <f t="shared" si="76"/>
        <v/>
      </c>
      <c r="N493" s="67" t="str">
        <f t="shared" si="79"/>
        <v/>
      </c>
      <c r="O493" s="18"/>
      <c r="P493" s="68"/>
      <c r="Q493" s="42"/>
      <c r="R493" s="39"/>
      <c r="S493" s="43"/>
    </row>
    <row r="494" spans="1:19" x14ac:dyDescent="0.25">
      <c r="A494" s="11" t="s">
        <v>14</v>
      </c>
      <c r="B494" s="11"/>
      <c r="C494" s="15" t="str">
        <f t="shared" si="77"/>
        <v/>
      </c>
      <c r="D494" s="16"/>
      <c r="E494" s="34" t="str">
        <f t="shared" si="70"/>
        <v/>
      </c>
      <c r="F494" s="11"/>
      <c r="G494" s="15" t="str">
        <f t="shared" si="71"/>
        <v/>
      </c>
      <c r="H494" s="15" t="str">
        <f t="shared" si="72"/>
        <v/>
      </c>
      <c r="I494" s="15" t="str">
        <f t="shared" si="73"/>
        <v/>
      </c>
      <c r="J494" s="15" t="str">
        <f t="shared" si="74"/>
        <v/>
      </c>
      <c r="K494" s="70" t="str">
        <f t="shared" si="75"/>
        <v/>
      </c>
      <c r="L494" s="17" t="str">
        <f t="shared" si="78"/>
        <v/>
      </c>
      <c r="M494" s="64" t="str">
        <f t="shared" si="76"/>
        <v/>
      </c>
      <c r="N494" s="67" t="str">
        <f t="shared" si="79"/>
        <v/>
      </c>
      <c r="O494" s="18"/>
      <c r="P494" s="68"/>
      <c r="Q494" s="42"/>
      <c r="R494" s="39"/>
      <c r="S494" s="43"/>
    </row>
    <row r="495" spans="1:19" x14ac:dyDescent="0.25">
      <c r="A495" s="11" t="s">
        <v>14</v>
      </c>
      <c r="B495" s="11"/>
      <c r="C495" s="15" t="str">
        <f t="shared" si="77"/>
        <v/>
      </c>
      <c r="D495" s="16"/>
      <c r="E495" s="34" t="str">
        <f t="shared" si="70"/>
        <v/>
      </c>
      <c r="F495" s="11"/>
      <c r="G495" s="15" t="str">
        <f t="shared" si="71"/>
        <v/>
      </c>
      <c r="H495" s="15" t="str">
        <f t="shared" si="72"/>
        <v/>
      </c>
      <c r="I495" s="15" t="str">
        <f t="shared" si="73"/>
        <v/>
      </c>
      <c r="J495" s="15" t="str">
        <f t="shared" si="74"/>
        <v/>
      </c>
      <c r="K495" s="70" t="str">
        <f t="shared" si="75"/>
        <v/>
      </c>
      <c r="L495" s="17" t="str">
        <f t="shared" si="78"/>
        <v/>
      </c>
      <c r="M495" s="64" t="str">
        <f t="shared" si="76"/>
        <v/>
      </c>
      <c r="N495" s="67" t="str">
        <f t="shared" si="79"/>
        <v/>
      </c>
      <c r="O495" s="18"/>
      <c r="P495" s="68"/>
      <c r="Q495" s="42"/>
      <c r="R495" s="39"/>
      <c r="S495" s="43"/>
    </row>
    <row r="496" spans="1:19" x14ac:dyDescent="0.25">
      <c r="A496" s="11" t="s">
        <v>14</v>
      </c>
      <c r="B496" s="11"/>
      <c r="C496" s="15" t="str">
        <f t="shared" si="77"/>
        <v/>
      </c>
      <c r="D496" s="16"/>
      <c r="E496" s="34" t="str">
        <f t="shared" si="70"/>
        <v/>
      </c>
      <c r="F496" s="11"/>
      <c r="G496" s="15" t="str">
        <f t="shared" si="71"/>
        <v/>
      </c>
      <c r="H496" s="15" t="str">
        <f t="shared" si="72"/>
        <v/>
      </c>
      <c r="I496" s="15" t="str">
        <f t="shared" si="73"/>
        <v/>
      </c>
      <c r="J496" s="15" t="str">
        <f t="shared" si="74"/>
        <v/>
      </c>
      <c r="K496" s="70" t="str">
        <f t="shared" si="75"/>
        <v/>
      </c>
      <c r="L496" s="17" t="str">
        <f t="shared" si="78"/>
        <v/>
      </c>
      <c r="M496" s="64" t="str">
        <f t="shared" si="76"/>
        <v/>
      </c>
      <c r="N496" s="67" t="str">
        <f t="shared" si="79"/>
        <v/>
      </c>
      <c r="O496" s="18"/>
      <c r="P496" s="68"/>
      <c r="Q496" s="42"/>
      <c r="R496" s="39"/>
      <c r="S496" s="43"/>
    </row>
    <row r="497" spans="1:19" x14ac:dyDescent="0.25">
      <c r="A497" s="11" t="s">
        <v>14</v>
      </c>
      <c r="B497" s="11"/>
      <c r="C497" s="15" t="str">
        <f t="shared" si="77"/>
        <v/>
      </c>
      <c r="D497" s="16"/>
      <c r="E497" s="34" t="str">
        <f t="shared" si="70"/>
        <v/>
      </c>
      <c r="F497" s="11"/>
      <c r="G497" s="15" t="str">
        <f t="shared" si="71"/>
        <v/>
      </c>
      <c r="H497" s="15" t="str">
        <f t="shared" si="72"/>
        <v/>
      </c>
      <c r="I497" s="15" t="str">
        <f t="shared" si="73"/>
        <v/>
      </c>
      <c r="J497" s="15" t="str">
        <f t="shared" si="74"/>
        <v/>
      </c>
      <c r="K497" s="70" t="str">
        <f t="shared" si="75"/>
        <v/>
      </c>
      <c r="L497" s="17" t="str">
        <f t="shared" si="78"/>
        <v/>
      </c>
      <c r="M497" s="64" t="str">
        <f t="shared" si="76"/>
        <v/>
      </c>
      <c r="N497" s="67" t="str">
        <f t="shared" si="79"/>
        <v/>
      </c>
      <c r="O497" s="18"/>
      <c r="P497" s="68"/>
      <c r="Q497" s="42"/>
      <c r="R497" s="39"/>
      <c r="S497" s="43"/>
    </row>
    <row r="498" spans="1:19" x14ac:dyDescent="0.25">
      <c r="A498" s="11" t="s">
        <v>14</v>
      </c>
      <c r="B498" s="11"/>
      <c r="C498" s="15" t="str">
        <f t="shared" si="77"/>
        <v/>
      </c>
      <c r="D498" s="16"/>
      <c r="E498" s="34" t="str">
        <f t="shared" si="70"/>
        <v/>
      </c>
      <c r="F498" s="11"/>
      <c r="G498" s="15" t="str">
        <f t="shared" si="71"/>
        <v/>
      </c>
      <c r="H498" s="15" t="str">
        <f t="shared" si="72"/>
        <v/>
      </c>
      <c r="I498" s="15" t="str">
        <f t="shared" si="73"/>
        <v/>
      </c>
      <c r="J498" s="15" t="str">
        <f t="shared" si="74"/>
        <v/>
      </c>
      <c r="K498" s="70" t="str">
        <f t="shared" si="75"/>
        <v/>
      </c>
      <c r="L498" s="17" t="str">
        <f t="shared" si="78"/>
        <v/>
      </c>
      <c r="M498" s="64" t="str">
        <f t="shared" si="76"/>
        <v/>
      </c>
      <c r="N498" s="67" t="str">
        <f t="shared" si="79"/>
        <v/>
      </c>
      <c r="O498" s="18"/>
      <c r="P498" s="68"/>
      <c r="Q498" s="42"/>
      <c r="R498" s="39"/>
      <c r="S498" s="43"/>
    </row>
    <row r="499" spans="1:19" x14ac:dyDescent="0.25">
      <c r="A499" s="11" t="s">
        <v>14</v>
      </c>
      <c r="B499" s="11"/>
      <c r="C499" s="15" t="str">
        <f t="shared" si="77"/>
        <v/>
      </c>
      <c r="D499" s="16"/>
      <c r="E499" s="34" t="str">
        <f t="shared" si="70"/>
        <v/>
      </c>
      <c r="F499" s="11"/>
      <c r="G499" s="15" t="str">
        <f t="shared" si="71"/>
        <v/>
      </c>
      <c r="H499" s="15" t="str">
        <f t="shared" si="72"/>
        <v/>
      </c>
      <c r="I499" s="15" t="str">
        <f t="shared" si="73"/>
        <v/>
      </c>
      <c r="J499" s="15" t="str">
        <f t="shared" si="74"/>
        <v/>
      </c>
      <c r="K499" s="70" t="str">
        <f t="shared" si="75"/>
        <v/>
      </c>
      <c r="L499" s="17" t="str">
        <f t="shared" si="78"/>
        <v/>
      </c>
      <c r="M499" s="64" t="str">
        <f t="shared" si="76"/>
        <v/>
      </c>
      <c r="N499" s="67" t="str">
        <f t="shared" si="79"/>
        <v/>
      </c>
      <c r="O499" s="18"/>
      <c r="P499" s="68"/>
      <c r="Q499" s="42"/>
      <c r="R499" s="39"/>
      <c r="S499" s="43"/>
    </row>
    <row r="500" spans="1:19" x14ac:dyDescent="0.25">
      <c r="A500" s="11" t="s">
        <v>14</v>
      </c>
      <c r="B500" s="11"/>
      <c r="C500" s="15" t="str">
        <f t="shared" si="77"/>
        <v/>
      </c>
      <c r="D500" s="16"/>
      <c r="E500" s="34" t="str">
        <f t="shared" si="70"/>
        <v/>
      </c>
      <c r="F500" s="11"/>
      <c r="G500" s="15" t="str">
        <f t="shared" si="71"/>
        <v/>
      </c>
      <c r="H500" s="15" t="str">
        <f t="shared" si="72"/>
        <v/>
      </c>
      <c r="I500" s="15" t="str">
        <f t="shared" si="73"/>
        <v/>
      </c>
      <c r="J500" s="15" t="str">
        <f t="shared" si="74"/>
        <v/>
      </c>
      <c r="K500" s="70" t="str">
        <f t="shared" si="75"/>
        <v/>
      </c>
      <c r="L500" s="17" t="str">
        <f t="shared" si="78"/>
        <v/>
      </c>
      <c r="M500" s="64" t="str">
        <f t="shared" si="76"/>
        <v/>
      </c>
      <c r="N500" s="67" t="str">
        <f t="shared" si="79"/>
        <v/>
      </c>
      <c r="O500" s="18"/>
      <c r="P500" s="68"/>
      <c r="Q500" s="42"/>
      <c r="R500" s="39"/>
      <c r="S500" s="43"/>
    </row>
    <row r="501" spans="1:19" x14ac:dyDescent="0.25">
      <c r="A501" s="11" t="s">
        <v>14</v>
      </c>
      <c r="B501" s="11"/>
      <c r="C501" s="15" t="str">
        <f t="shared" si="77"/>
        <v/>
      </c>
      <c r="D501" s="16"/>
      <c r="E501" s="34" t="str">
        <f t="shared" si="70"/>
        <v/>
      </c>
      <c r="F501" s="11"/>
      <c r="G501" s="15" t="str">
        <f t="shared" si="71"/>
        <v/>
      </c>
      <c r="H501" s="15" t="str">
        <f t="shared" si="72"/>
        <v/>
      </c>
      <c r="I501" s="15" t="str">
        <f t="shared" si="73"/>
        <v/>
      </c>
      <c r="J501" s="15" t="str">
        <f t="shared" si="74"/>
        <v/>
      </c>
      <c r="K501" s="70" t="str">
        <f t="shared" si="75"/>
        <v/>
      </c>
      <c r="L501" s="17" t="str">
        <f t="shared" si="78"/>
        <v/>
      </c>
      <c r="M501" s="64" t="str">
        <f t="shared" si="76"/>
        <v/>
      </c>
      <c r="N501" s="67" t="str">
        <f t="shared" si="79"/>
        <v/>
      </c>
      <c r="O501" s="18"/>
      <c r="P501" s="68"/>
      <c r="Q501" s="42"/>
      <c r="R501" s="39"/>
      <c r="S501" s="43"/>
    </row>
    <row r="502" spans="1:19" x14ac:dyDescent="0.25">
      <c r="A502" s="11" t="s">
        <v>14</v>
      </c>
      <c r="B502" s="11"/>
      <c r="C502" s="15" t="str">
        <f t="shared" si="77"/>
        <v/>
      </c>
      <c r="D502" s="16"/>
      <c r="E502" s="34" t="str">
        <f t="shared" si="70"/>
        <v/>
      </c>
      <c r="F502" s="11"/>
      <c r="G502" s="15" t="str">
        <f t="shared" si="71"/>
        <v/>
      </c>
      <c r="H502" s="15" t="str">
        <f t="shared" si="72"/>
        <v/>
      </c>
      <c r="I502" s="15" t="str">
        <f t="shared" si="73"/>
        <v/>
      </c>
      <c r="J502" s="15" t="str">
        <f t="shared" si="74"/>
        <v/>
      </c>
      <c r="K502" s="70" t="str">
        <f t="shared" si="75"/>
        <v/>
      </c>
      <c r="L502" s="17" t="str">
        <f t="shared" si="78"/>
        <v/>
      </c>
      <c r="M502" s="64" t="str">
        <f t="shared" si="76"/>
        <v/>
      </c>
      <c r="N502" s="67" t="str">
        <f t="shared" si="79"/>
        <v/>
      </c>
      <c r="O502" s="18"/>
      <c r="P502" s="68"/>
      <c r="Q502" s="42"/>
      <c r="R502" s="39"/>
      <c r="S502" s="43"/>
    </row>
    <row r="503" spans="1:19" x14ac:dyDescent="0.25">
      <c r="A503" s="11" t="s">
        <v>14</v>
      </c>
      <c r="B503" s="11"/>
      <c r="C503" s="15" t="str">
        <f t="shared" si="77"/>
        <v/>
      </c>
      <c r="D503" s="16"/>
      <c r="E503" s="34" t="str">
        <f t="shared" si="70"/>
        <v/>
      </c>
      <c r="F503" s="11"/>
      <c r="G503" s="15" t="str">
        <f t="shared" si="71"/>
        <v/>
      </c>
      <c r="H503" s="15" t="str">
        <f t="shared" si="72"/>
        <v/>
      </c>
      <c r="I503" s="15" t="str">
        <f t="shared" si="73"/>
        <v/>
      </c>
      <c r="J503" s="15" t="str">
        <f t="shared" si="74"/>
        <v/>
      </c>
      <c r="K503" s="70" t="str">
        <f t="shared" si="75"/>
        <v/>
      </c>
      <c r="L503" s="17" t="str">
        <f t="shared" si="78"/>
        <v/>
      </c>
      <c r="M503" s="64" t="str">
        <f t="shared" si="76"/>
        <v/>
      </c>
      <c r="N503" s="67" t="str">
        <f t="shared" si="79"/>
        <v/>
      </c>
      <c r="O503" s="18"/>
      <c r="P503" s="68"/>
      <c r="Q503" s="42"/>
      <c r="R503" s="39"/>
      <c r="S503" s="43"/>
    </row>
    <row r="504" spans="1:19" x14ac:dyDescent="0.25">
      <c r="A504" s="11" t="s">
        <v>14</v>
      </c>
      <c r="B504" s="11"/>
      <c r="C504" s="15" t="str">
        <f t="shared" si="77"/>
        <v/>
      </c>
      <c r="D504" s="16"/>
      <c r="E504" s="34" t="str">
        <f t="shared" si="70"/>
        <v/>
      </c>
      <c r="F504" s="11"/>
      <c r="G504" s="15" t="str">
        <f t="shared" si="71"/>
        <v/>
      </c>
      <c r="H504" s="15" t="str">
        <f t="shared" si="72"/>
        <v/>
      </c>
      <c r="I504" s="15" t="str">
        <f t="shared" si="73"/>
        <v/>
      </c>
      <c r="J504" s="15" t="str">
        <f t="shared" si="74"/>
        <v/>
      </c>
      <c r="K504" s="70" t="str">
        <f t="shared" si="75"/>
        <v/>
      </c>
      <c r="L504" s="17" t="str">
        <f t="shared" si="78"/>
        <v/>
      </c>
      <c r="M504" s="64" t="str">
        <f t="shared" si="76"/>
        <v/>
      </c>
      <c r="N504" s="67" t="str">
        <f t="shared" si="79"/>
        <v/>
      </c>
      <c r="O504" s="18"/>
      <c r="P504" s="68"/>
      <c r="Q504" s="42"/>
      <c r="R504" s="39"/>
      <c r="S504" s="43"/>
    </row>
    <row r="505" spans="1:19" x14ac:dyDescent="0.25">
      <c r="A505" s="11" t="s">
        <v>14</v>
      </c>
      <c r="B505" s="11"/>
      <c r="C505" s="15" t="str">
        <f t="shared" si="77"/>
        <v/>
      </c>
      <c r="D505" s="16"/>
      <c r="E505" s="34" t="str">
        <f t="shared" si="70"/>
        <v/>
      </c>
      <c r="F505" s="11"/>
      <c r="G505" s="15" t="str">
        <f t="shared" si="71"/>
        <v/>
      </c>
      <c r="H505" s="15" t="str">
        <f t="shared" si="72"/>
        <v/>
      </c>
      <c r="I505" s="15" t="str">
        <f t="shared" si="73"/>
        <v/>
      </c>
      <c r="J505" s="15" t="str">
        <f t="shared" si="74"/>
        <v/>
      </c>
      <c r="K505" s="70" t="str">
        <f t="shared" si="75"/>
        <v/>
      </c>
      <c r="L505" s="17" t="str">
        <f t="shared" si="78"/>
        <v/>
      </c>
      <c r="M505" s="64" t="str">
        <f t="shared" si="76"/>
        <v/>
      </c>
      <c r="N505" s="67" t="str">
        <f t="shared" si="79"/>
        <v/>
      </c>
      <c r="O505" s="18"/>
      <c r="P505" s="68"/>
      <c r="Q505" s="42"/>
      <c r="R505" s="39"/>
      <c r="S505" s="43"/>
    </row>
    <row r="506" spans="1:19" x14ac:dyDescent="0.25">
      <c r="A506" s="11" t="s">
        <v>14</v>
      </c>
      <c r="B506" s="11"/>
      <c r="C506" s="15" t="str">
        <f t="shared" si="77"/>
        <v/>
      </c>
      <c r="D506" s="16"/>
      <c r="E506" s="34" t="str">
        <f t="shared" si="70"/>
        <v/>
      </c>
      <c r="F506" s="11"/>
      <c r="G506" s="15" t="str">
        <f t="shared" si="71"/>
        <v/>
      </c>
      <c r="H506" s="15" t="str">
        <f t="shared" si="72"/>
        <v/>
      </c>
      <c r="I506" s="15" t="str">
        <f t="shared" si="73"/>
        <v/>
      </c>
      <c r="J506" s="15" t="str">
        <f t="shared" si="74"/>
        <v/>
      </c>
      <c r="K506" s="70" t="str">
        <f t="shared" si="75"/>
        <v/>
      </c>
      <c r="L506" s="17" t="str">
        <f t="shared" si="78"/>
        <v/>
      </c>
      <c r="M506" s="64" t="str">
        <f t="shared" si="76"/>
        <v/>
      </c>
      <c r="N506" s="67" t="str">
        <f t="shared" si="79"/>
        <v/>
      </c>
      <c r="O506" s="18"/>
      <c r="P506" s="68"/>
      <c r="Q506" s="42"/>
      <c r="R506" s="39"/>
      <c r="S506" s="43"/>
    </row>
    <row r="507" spans="1:19" x14ac:dyDescent="0.25">
      <c r="A507" s="11" t="s">
        <v>14</v>
      </c>
      <c r="B507" s="11"/>
      <c r="C507" s="15" t="str">
        <f t="shared" si="77"/>
        <v/>
      </c>
      <c r="D507" s="16"/>
      <c r="E507" s="34" t="str">
        <f t="shared" si="70"/>
        <v/>
      </c>
      <c r="F507" s="11"/>
      <c r="G507" s="15" t="str">
        <f t="shared" si="71"/>
        <v/>
      </c>
      <c r="H507" s="15" t="str">
        <f t="shared" si="72"/>
        <v/>
      </c>
      <c r="I507" s="15" t="str">
        <f t="shared" si="73"/>
        <v/>
      </c>
      <c r="J507" s="15" t="str">
        <f t="shared" si="74"/>
        <v/>
      </c>
      <c r="K507" s="70" t="str">
        <f t="shared" si="75"/>
        <v/>
      </c>
      <c r="L507" s="17" t="str">
        <f t="shared" si="78"/>
        <v/>
      </c>
      <c r="M507" s="64" t="str">
        <f t="shared" si="76"/>
        <v/>
      </c>
      <c r="N507" s="67" t="str">
        <f t="shared" si="79"/>
        <v/>
      </c>
      <c r="O507" s="18"/>
      <c r="P507" s="68"/>
      <c r="Q507" s="42"/>
      <c r="R507" s="39"/>
      <c r="S507" s="43"/>
    </row>
    <row r="508" spans="1:19" x14ac:dyDescent="0.25">
      <c r="A508" s="11" t="s">
        <v>14</v>
      </c>
      <c r="B508" s="11"/>
      <c r="C508" s="15" t="str">
        <f t="shared" si="77"/>
        <v/>
      </c>
      <c r="D508" s="16"/>
      <c r="E508" s="34" t="str">
        <f t="shared" si="70"/>
        <v/>
      </c>
      <c r="F508" s="11"/>
      <c r="G508" s="15" t="str">
        <f t="shared" si="71"/>
        <v/>
      </c>
      <c r="H508" s="15" t="str">
        <f t="shared" si="72"/>
        <v/>
      </c>
      <c r="I508" s="15" t="str">
        <f t="shared" si="73"/>
        <v/>
      </c>
      <c r="J508" s="15" t="str">
        <f t="shared" si="74"/>
        <v/>
      </c>
      <c r="K508" s="70" t="str">
        <f t="shared" si="75"/>
        <v/>
      </c>
      <c r="L508" s="17" t="str">
        <f t="shared" si="78"/>
        <v/>
      </c>
      <c r="M508" s="64" t="str">
        <f t="shared" si="76"/>
        <v/>
      </c>
      <c r="N508" s="67" t="str">
        <f t="shared" si="79"/>
        <v/>
      </c>
      <c r="O508" s="18"/>
      <c r="P508" s="68"/>
      <c r="Q508" s="42"/>
      <c r="R508" s="39"/>
      <c r="S508" s="43"/>
    </row>
    <row r="509" spans="1:19" x14ac:dyDescent="0.25">
      <c r="A509" s="11" t="s">
        <v>14</v>
      </c>
      <c r="B509" s="11"/>
      <c r="C509" s="15" t="str">
        <f t="shared" si="77"/>
        <v/>
      </c>
      <c r="D509" s="16"/>
      <c r="E509" s="34" t="str">
        <f t="shared" si="70"/>
        <v/>
      </c>
      <c r="F509" s="11"/>
      <c r="G509" s="15" t="str">
        <f t="shared" si="71"/>
        <v/>
      </c>
      <c r="H509" s="15" t="str">
        <f t="shared" si="72"/>
        <v/>
      </c>
      <c r="I509" s="15" t="str">
        <f t="shared" si="73"/>
        <v/>
      </c>
      <c r="J509" s="15" t="str">
        <f t="shared" si="74"/>
        <v/>
      </c>
      <c r="K509" s="70" t="str">
        <f t="shared" si="75"/>
        <v/>
      </c>
      <c r="L509" s="17" t="str">
        <f t="shared" si="78"/>
        <v/>
      </c>
      <c r="M509" s="64" t="str">
        <f t="shared" si="76"/>
        <v/>
      </c>
      <c r="N509" s="67" t="str">
        <f t="shared" si="79"/>
        <v/>
      </c>
      <c r="O509" s="18"/>
      <c r="P509" s="68"/>
      <c r="Q509" s="42"/>
      <c r="R509" s="39"/>
      <c r="S509" s="43"/>
    </row>
    <row r="510" spans="1:19" x14ac:dyDescent="0.25">
      <c r="A510" s="11" t="s">
        <v>14</v>
      </c>
      <c r="B510" s="11"/>
      <c r="C510" s="15" t="str">
        <f t="shared" si="77"/>
        <v/>
      </c>
      <c r="D510" s="16"/>
      <c r="E510" s="34" t="str">
        <f t="shared" si="70"/>
        <v/>
      </c>
      <c r="F510" s="11"/>
      <c r="G510" s="15" t="str">
        <f t="shared" si="71"/>
        <v/>
      </c>
      <c r="H510" s="15" t="str">
        <f t="shared" si="72"/>
        <v/>
      </c>
      <c r="I510" s="15" t="str">
        <f t="shared" si="73"/>
        <v/>
      </c>
      <c r="J510" s="15" t="str">
        <f t="shared" si="74"/>
        <v/>
      </c>
      <c r="K510" s="70" t="str">
        <f t="shared" si="75"/>
        <v/>
      </c>
      <c r="L510" s="17" t="str">
        <f t="shared" si="78"/>
        <v/>
      </c>
      <c r="M510" s="64" t="str">
        <f t="shared" si="76"/>
        <v/>
      </c>
      <c r="N510" s="67" t="str">
        <f t="shared" si="79"/>
        <v/>
      </c>
      <c r="O510" s="18"/>
      <c r="P510" s="68"/>
      <c r="Q510" s="42"/>
      <c r="R510" s="39"/>
      <c r="S510" s="43"/>
    </row>
    <row r="511" spans="1:19" x14ac:dyDescent="0.25">
      <c r="A511" s="11" t="s">
        <v>14</v>
      </c>
      <c r="B511" s="11"/>
      <c r="C511" s="15" t="str">
        <f t="shared" si="77"/>
        <v/>
      </c>
      <c r="D511" s="16"/>
      <c r="E511" s="34" t="str">
        <f t="shared" si="70"/>
        <v/>
      </c>
      <c r="F511" s="11"/>
      <c r="G511" s="15" t="str">
        <f t="shared" si="71"/>
        <v/>
      </c>
      <c r="H511" s="15" t="str">
        <f t="shared" si="72"/>
        <v/>
      </c>
      <c r="I511" s="15" t="str">
        <f t="shared" si="73"/>
        <v/>
      </c>
      <c r="J511" s="15" t="str">
        <f t="shared" si="74"/>
        <v/>
      </c>
      <c r="K511" s="70" t="str">
        <f t="shared" si="75"/>
        <v/>
      </c>
      <c r="L511" s="17" t="str">
        <f t="shared" si="78"/>
        <v/>
      </c>
      <c r="M511" s="64" t="str">
        <f t="shared" si="76"/>
        <v/>
      </c>
      <c r="N511" s="67" t="str">
        <f t="shared" si="79"/>
        <v/>
      </c>
      <c r="O511" s="18"/>
      <c r="P511" s="68"/>
      <c r="Q511" s="42"/>
      <c r="R511" s="39"/>
      <c r="S511" s="43"/>
    </row>
    <row r="512" spans="1:19" x14ac:dyDescent="0.25">
      <c r="A512" s="11" t="s">
        <v>14</v>
      </c>
      <c r="B512" s="11"/>
      <c r="C512" s="15" t="str">
        <f t="shared" si="77"/>
        <v/>
      </c>
      <c r="D512" s="16"/>
      <c r="E512" s="34" t="str">
        <f t="shared" si="70"/>
        <v/>
      </c>
      <c r="F512" s="11"/>
      <c r="G512" s="15" t="str">
        <f t="shared" si="71"/>
        <v/>
      </c>
      <c r="H512" s="15" t="str">
        <f t="shared" si="72"/>
        <v/>
      </c>
      <c r="I512" s="15" t="str">
        <f t="shared" si="73"/>
        <v/>
      </c>
      <c r="J512" s="15" t="str">
        <f t="shared" si="74"/>
        <v/>
      </c>
      <c r="K512" s="70" t="str">
        <f t="shared" si="75"/>
        <v/>
      </c>
      <c r="L512" s="17" t="str">
        <f t="shared" si="78"/>
        <v/>
      </c>
      <c r="M512" s="64" t="str">
        <f t="shared" si="76"/>
        <v/>
      </c>
      <c r="N512" s="67" t="str">
        <f t="shared" si="79"/>
        <v/>
      </c>
      <c r="O512" s="18"/>
      <c r="P512" s="68"/>
      <c r="Q512" s="42"/>
      <c r="R512" s="39"/>
      <c r="S512" s="43"/>
    </row>
    <row r="513" spans="1:19" x14ac:dyDescent="0.25">
      <c r="A513" s="11" t="s">
        <v>14</v>
      </c>
      <c r="B513" s="11"/>
      <c r="C513" s="15" t="str">
        <f t="shared" si="77"/>
        <v/>
      </c>
      <c r="D513" s="16"/>
      <c r="E513" s="34" t="str">
        <f t="shared" si="70"/>
        <v/>
      </c>
      <c r="F513" s="11"/>
      <c r="G513" s="15" t="str">
        <f t="shared" si="71"/>
        <v/>
      </c>
      <c r="H513" s="15" t="str">
        <f t="shared" si="72"/>
        <v/>
      </c>
      <c r="I513" s="15" t="str">
        <f t="shared" si="73"/>
        <v/>
      </c>
      <c r="J513" s="15" t="str">
        <f t="shared" si="74"/>
        <v/>
      </c>
      <c r="K513" s="70" t="str">
        <f t="shared" si="75"/>
        <v/>
      </c>
      <c r="L513" s="17" t="str">
        <f t="shared" si="78"/>
        <v/>
      </c>
      <c r="M513" s="64" t="str">
        <f t="shared" si="76"/>
        <v/>
      </c>
      <c r="N513" s="67" t="str">
        <f t="shared" si="79"/>
        <v/>
      </c>
      <c r="O513" s="18"/>
      <c r="P513" s="68"/>
      <c r="Q513" s="42"/>
      <c r="R513" s="39"/>
      <c r="S513" s="43"/>
    </row>
    <row r="514" spans="1:19" x14ac:dyDescent="0.25">
      <c r="A514" s="11" t="s">
        <v>14</v>
      </c>
      <c r="B514" s="11"/>
      <c r="C514" s="15" t="str">
        <f t="shared" si="77"/>
        <v/>
      </c>
      <c r="D514" s="16"/>
      <c r="E514" s="34" t="str">
        <f t="shared" si="70"/>
        <v/>
      </c>
      <c r="F514" s="11"/>
      <c r="G514" s="15" t="str">
        <f t="shared" si="71"/>
        <v/>
      </c>
      <c r="H514" s="15" t="str">
        <f t="shared" si="72"/>
        <v/>
      </c>
      <c r="I514" s="15" t="str">
        <f t="shared" si="73"/>
        <v/>
      </c>
      <c r="J514" s="15" t="str">
        <f t="shared" si="74"/>
        <v/>
      </c>
      <c r="K514" s="70" t="str">
        <f t="shared" si="75"/>
        <v/>
      </c>
      <c r="L514" s="17" t="str">
        <f t="shared" si="78"/>
        <v/>
      </c>
      <c r="M514" s="64" t="str">
        <f t="shared" si="76"/>
        <v/>
      </c>
      <c r="N514" s="67" t="str">
        <f t="shared" si="79"/>
        <v/>
      </c>
      <c r="O514" s="18"/>
      <c r="P514" s="68"/>
      <c r="Q514" s="42"/>
      <c r="R514" s="39"/>
      <c r="S514" s="43"/>
    </row>
    <row r="515" spans="1:19" x14ac:dyDescent="0.25">
      <c r="A515" s="11" t="s">
        <v>14</v>
      </c>
      <c r="B515" s="11"/>
      <c r="C515" s="15" t="str">
        <f t="shared" si="77"/>
        <v/>
      </c>
      <c r="D515" s="16"/>
      <c r="E515" s="34" t="str">
        <f t="shared" si="70"/>
        <v/>
      </c>
      <c r="F515" s="11"/>
      <c r="G515" s="15" t="str">
        <f t="shared" si="71"/>
        <v/>
      </c>
      <c r="H515" s="15" t="str">
        <f t="shared" si="72"/>
        <v/>
      </c>
      <c r="I515" s="15" t="str">
        <f t="shared" si="73"/>
        <v/>
      </c>
      <c r="J515" s="15" t="str">
        <f t="shared" si="74"/>
        <v/>
      </c>
      <c r="K515" s="70" t="str">
        <f t="shared" si="75"/>
        <v/>
      </c>
      <c r="L515" s="17" t="str">
        <f t="shared" si="78"/>
        <v/>
      </c>
      <c r="M515" s="64" t="str">
        <f t="shared" si="76"/>
        <v/>
      </c>
      <c r="N515" s="67" t="str">
        <f t="shared" si="79"/>
        <v/>
      </c>
      <c r="O515" s="18"/>
      <c r="P515" s="68"/>
      <c r="Q515" s="42"/>
      <c r="R515" s="39"/>
      <c r="S515" s="43"/>
    </row>
    <row r="516" spans="1:19" x14ac:dyDescent="0.25">
      <c r="A516" s="11" t="s">
        <v>14</v>
      </c>
      <c r="B516" s="11"/>
      <c r="C516" s="15" t="str">
        <f t="shared" si="77"/>
        <v/>
      </c>
      <c r="D516" s="16"/>
      <c r="E516" s="34" t="str">
        <f t="shared" si="70"/>
        <v/>
      </c>
      <c r="F516" s="11"/>
      <c r="G516" s="15" t="str">
        <f t="shared" si="71"/>
        <v/>
      </c>
      <c r="H516" s="15" t="str">
        <f t="shared" si="72"/>
        <v/>
      </c>
      <c r="I516" s="15" t="str">
        <f t="shared" si="73"/>
        <v/>
      </c>
      <c r="J516" s="15" t="str">
        <f t="shared" si="74"/>
        <v/>
      </c>
      <c r="K516" s="70" t="str">
        <f t="shared" si="75"/>
        <v/>
      </c>
      <c r="L516" s="17" t="str">
        <f t="shared" si="78"/>
        <v/>
      </c>
      <c r="M516" s="64" t="str">
        <f t="shared" si="76"/>
        <v/>
      </c>
      <c r="N516" s="67" t="str">
        <f t="shared" si="79"/>
        <v/>
      </c>
      <c r="O516" s="18"/>
      <c r="P516" s="68"/>
      <c r="Q516" s="42"/>
      <c r="R516" s="39"/>
      <c r="S516" s="43"/>
    </row>
    <row r="517" spans="1:19" x14ac:dyDescent="0.25">
      <c r="A517" s="11" t="s">
        <v>14</v>
      </c>
      <c r="B517" s="11"/>
      <c r="C517" s="15" t="str">
        <f t="shared" si="77"/>
        <v/>
      </c>
      <c r="D517" s="16"/>
      <c r="E517" s="34" t="str">
        <f t="shared" si="70"/>
        <v/>
      </c>
      <c r="F517" s="11"/>
      <c r="G517" s="15" t="str">
        <f t="shared" si="71"/>
        <v/>
      </c>
      <c r="H517" s="15" t="str">
        <f t="shared" si="72"/>
        <v/>
      </c>
      <c r="I517" s="15" t="str">
        <f t="shared" si="73"/>
        <v/>
      </c>
      <c r="J517" s="15" t="str">
        <f t="shared" si="74"/>
        <v/>
      </c>
      <c r="K517" s="70" t="str">
        <f t="shared" si="75"/>
        <v/>
      </c>
      <c r="L517" s="17" t="str">
        <f t="shared" si="78"/>
        <v/>
      </c>
      <c r="M517" s="64" t="str">
        <f t="shared" si="76"/>
        <v/>
      </c>
      <c r="N517" s="67" t="str">
        <f t="shared" si="79"/>
        <v/>
      </c>
      <c r="O517" s="18"/>
      <c r="P517" s="68"/>
      <c r="Q517" s="42"/>
      <c r="R517" s="39"/>
      <c r="S517" s="43"/>
    </row>
    <row r="518" spans="1:19" x14ac:dyDescent="0.25">
      <c r="A518" s="11" t="s">
        <v>14</v>
      </c>
      <c r="B518" s="11"/>
      <c r="C518" s="15" t="str">
        <f t="shared" si="77"/>
        <v/>
      </c>
      <c r="D518" s="16"/>
      <c r="E518" s="34" t="str">
        <f t="shared" si="70"/>
        <v/>
      </c>
      <c r="F518" s="11"/>
      <c r="G518" s="15" t="str">
        <f t="shared" si="71"/>
        <v/>
      </c>
      <c r="H518" s="15" t="str">
        <f t="shared" si="72"/>
        <v/>
      </c>
      <c r="I518" s="15" t="str">
        <f t="shared" si="73"/>
        <v/>
      </c>
      <c r="J518" s="15" t="str">
        <f t="shared" si="74"/>
        <v/>
      </c>
      <c r="K518" s="70" t="str">
        <f t="shared" si="75"/>
        <v/>
      </c>
      <c r="L518" s="17" t="str">
        <f t="shared" si="78"/>
        <v/>
      </c>
      <c r="M518" s="64" t="str">
        <f t="shared" si="76"/>
        <v/>
      </c>
      <c r="N518" s="67" t="str">
        <f t="shared" si="79"/>
        <v/>
      </c>
      <c r="O518" s="18"/>
      <c r="P518" s="68"/>
      <c r="Q518" s="42"/>
      <c r="R518" s="39"/>
      <c r="S518" s="43"/>
    </row>
    <row r="519" spans="1:19" x14ac:dyDescent="0.25">
      <c r="A519" s="11" t="s">
        <v>14</v>
      </c>
      <c r="B519" s="11"/>
      <c r="C519" s="15" t="str">
        <f t="shared" si="77"/>
        <v/>
      </c>
      <c r="D519" s="16"/>
      <c r="E519" s="34" t="str">
        <f t="shared" si="70"/>
        <v/>
      </c>
      <c r="F519" s="11"/>
      <c r="G519" s="15" t="str">
        <f t="shared" si="71"/>
        <v/>
      </c>
      <c r="H519" s="15" t="str">
        <f t="shared" si="72"/>
        <v/>
      </c>
      <c r="I519" s="15" t="str">
        <f t="shared" si="73"/>
        <v/>
      </c>
      <c r="J519" s="15" t="str">
        <f t="shared" si="74"/>
        <v/>
      </c>
      <c r="K519" s="70" t="str">
        <f t="shared" si="75"/>
        <v/>
      </c>
      <c r="L519" s="17" t="str">
        <f t="shared" si="78"/>
        <v/>
      </c>
      <c r="M519" s="64" t="str">
        <f t="shared" si="76"/>
        <v/>
      </c>
      <c r="N519" s="67" t="str">
        <f t="shared" si="79"/>
        <v/>
      </c>
      <c r="O519" s="18"/>
      <c r="P519" s="68"/>
      <c r="Q519" s="42"/>
      <c r="R519" s="39"/>
      <c r="S519" s="43"/>
    </row>
    <row r="520" spans="1:19" x14ac:dyDescent="0.25">
      <c r="A520" s="11" t="s">
        <v>14</v>
      </c>
      <c r="B520" s="11"/>
      <c r="C520" s="15" t="str">
        <f t="shared" si="77"/>
        <v/>
      </c>
      <c r="D520" s="16"/>
      <c r="E520" s="34" t="str">
        <f t="shared" ref="E520:E583" si="80">IF(ISBLANK(D520),"",VLOOKUP(D520,NSLPandADEtableFY19,7,FALSE))</f>
        <v/>
      </c>
      <c r="F520" s="11"/>
      <c r="G520" s="15" t="str">
        <f t="shared" ref="G520:G583" si="81">IF(ISBLANK(D520),"",VLOOKUP(D520,NSLPandADEtableFY19,12,FALSE))</f>
        <v/>
      </c>
      <c r="H520" s="15" t="str">
        <f t="shared" ref="H520:H583" si="82">IF(ISBLANK(D520),"",VLOOKUP(D520,NSLPandADEtableFY19,16,FALSE))</f>
        <v/>
      </c>
      <c r="I520" s="15" t="str">
        <f t="shared" ref="I520:I583" si="83">IF(ISBLANK(D520),"",VLOOKUP(D520,NSLPandADEtableFY19,17,FALSE))</f>
        <v/>
      </c>
      <c r="J520" s="15" t="str">
        <f t="shared" ref="J520:J583" si="84">IF(ISBLANK(D520),"",VLOOKUP(D520,NSLPandADEtableFY19,18,FALSE))</f>
        <v/>
      </c>
      <c r="K520" s="70" t="str">
        <f t="shared" ref="K520:K583" si="85">IF(ISBLANK(D520),"",VLOOKUP(D520,NSLPandADEtableFY19,2,FALSE))</f>
        <v/>
      </c>
      <c r="L520" s="17" t="str">
        <f t="shared" si="78"/>
        <v/>
      </c>
      <c r="M520" s="64" t="str">
        <f t="shared" ref="M520:M583" si="86">IF(ISBLANK(D520),"",VLOOKUP(D520,NSLPandADEtableFY19,9,FALSE))</f>
        <v/>
      </c>
      <c r="N520" s="67" t="str">
        <f t="shared" si="79"/>
        <v/>
      </c>
      <c r="O520" s="18"/>
      <c r="P520" s="68"/>
      <c r="Q520" s="42"/>
      <c r="R520" s="39"/>
      <c r="S520" s="43"/>
    </row>
    <row r="521" spans="1:19" x14ac:dyDescent="0.25">
      <c r="A521" s="11" t="s">
        <v>14</v>
      </c>
      <c r="B521" s="11"/>
      <c r="C521" s="15" t="str">
        <f t="shared" ref="C521:C584" si="87">IF(ISBLANK(D521),"","School")</f>
        <v/>
      </c>
      <c r="D521" s="16"/>
      <c r="E521" s="34" t="str">
        <f t="shared" si="80"/>
        <v/>
      </c>
      <c r="F521" s="11"/>
      <c r="G521" s="15" t="str">
        <f t="shared" si="81"/>
        <v/>
      </c>
      <c r="H521" s="15" t="str">
        <f t="shared" si="82"/>
        <v/>
      </c>
      <c r="I521" s="15" t="str">
        <f t="shared" si="83"/>
        <v/>
      </c>
      <c r="J521" s="15" t="str">
        <f t="shared" si="84"/>
        <v/>
      </c>
      <c r="K521" s="70" t="str">
        <f t="shared" si="85"/>
        <v/>
      </c>
      <c r="L521" s="17" t="str">
        <f t="shared" ref="L521:L584" si="88">IF(ISBLANK(D521),"","Free &amp; Reduced Lunch Data (NSLP) October 2018")</f>
        <v/>
      </c>
      <c r="M521" s="64" t="str">
        <f t="shared" si="86"/>
        <v/>
      </c>
      <c r="N521" s="67" t="str">
        <f t="shared" ref="N521:N584" si="89">IF(ISBLANK(D521),"","National School Lunch Program (NSLP): N/A")</f>
        <v/>
      </c>
      <c r="O521" s="18"/>
      <c r="P521" s="68"/>
      <c r="Q521" s="42"/>
      <c r="R521" s="39"/>
      <c r="S521" s="43"/>
    </row>
    <row r="522" spans="1:19" x14ac:dyDescent="0.25">
      <c r="A522" s="11" t="s">
        <v>14</v>
      </c>
      <c r="B522" s="11"/>
      <c r="C522" s="15" t="str">
        <f t="shared" si="87"/>
        <v/>
      </c>
      <c r="D522" s="16"/>
      <c r="E522" s="34" t="str">
        <f t="shared" si="80"/>
        <v/>
      </c>
      <c r="F522" s="11"/>
      <c r="G522" s="15" t="str">
        <f t="shared" si="81"/>
        <v/>
      </c>
      <c r="H522" s="15" t="str">
        <f t="shared" si="82"/>
        <v/>
      </c>
      <c r="I522" s="15" t="str">
        <f t="shared" si="83"/>
        <v/>
      </c>
      <c r="J522" s="15" t="str">
        <f t="shared" si="84"/>
        <v/>
      </c>
      <c r="K522" s="70" t="str">
        <f t="shared" si="85"/>
        <v/>
      </c>
      <c r="L522" s="17" t="str">
        <f t="shared" si="88"/>
        <v/>
      </c>
      <c r="M522" s="64" t="str">
        <f t="shared" si="86"/>
        <v/>
      </c>
      <c r="N522" s="67" t="str">
        <f t="shared" si="89"/>
        <v/>
      </c>
      <c r="O522" s="18"/>
      <c r="P522" s="68"/>
      <c r="Q522" s="42"/>
      <c r="R522" s="39"/>
      <c r="S522" s="43"/>
    </row>
    <row r="523" spans="1:19" x14ac:dyDescent="0.25">
      <c r="A523" s="11" t="s">
        <v>14</v>
      </c>
      <c r="B523" s="11"/>
      <c r="C523" s="15" t="str">
        <f t="shared" si="87"/>
        <v/>
      </c>
      <c r="D523" s="16"/>
      <c r="E523" s="34" t="str">
        <f t="shared" si="80"/>
        <v/>
      </c>
      <c r="F523" s="11"/>
      <c r="G523" s="15" t="str">
        <f t="shared" si="81"/>
        <v/>
      </c>
      <c r="H523" s="15" t="str">
        <f t="shared" si="82"/>
        <v/>
      </c>
      <c r="I523" s="15" t="str">
        <f t="shared" si="83"/>
        <v/>
      </c>
      <c r="J523" s="15" t="str">
        <f t="shared" si="84"/>
        <v/>
      </c>
      <c r="K523" s="70" t="str">
        <f t="shared" si="85"/>
        <v/>
      </c>
      <c r="L523" s="17" t="str">
        <f t="shared" si="88"/>
        <v/>
      </c>
      <c r="M523" s="64" t="str">
        <f t="shared" si="86"/>
        <v/>
      </c>
      <c r="N523" s="67" t="str">
        <f t="shared" si="89"/>
        <v/>
      </c>
      <c r="O523" s="18"/>
      <c r="P523" s="68"/>
      <c r="Q523" s="42"/>
      <c r="R523" s="39"/>
      <c r="S523" s="43"/>
    </row>
    <row r="524" spans="1:19" x14ac:dyDescent="0.25">
      <c r="A524" s="11" t="s">
        <v>14</v>
      </c>
      <c r="B524" s="11"/>
      <c r="C524" s="15" t="str">
        <f t="shared" si="87"/>
        <v/>
      </c>
      <c r="D524" s="16"/>
      <c r="E524" s="34" t="str">
        <f t="shared" si="80"/>
        <v/>
      </c>
      <c r="F524" s="11"/>
      <c r="G524" s="15" t="str">
        <f t="shared" si="81"/>
        <v/>
      </c>
      <c r="H524" s="15" t="str">
        <f t="shared" si="82"/>
        <v/>
      </c>
      <c r="I524" s="15" t="str">
        <f t="shared" si="83"/>
        <v/>
      </c>
      <c r="J524" s="15" t="str">
        <f t="shared" si="84"/>
        <v/>
      </c>
      <c r="K524" s="70" t="str">
        <f t="shared" si="85"/>
        <v/>
      </c>
      <c r="L524" s="17" t="str">
        <f t="shared" si="88"/>
        <v/>
      </c>
      <c r="M524" s="64" t="str">
        <f t="shared" si="86"/>
        <v/>
      </c>
      <c r="N524" s="67" t="str">
        <f t="shared" si="89"/>
        <v/>
      </c>
      <c r="O524" s="18"/>
      <c r="P524" s="68"/>
      <c r="Q524" s="42"/>
      <c r="R524" s="39"/>
      <c r="S524" s="43"/>
    </row>
    <row r="525" spans="1:19" x14ac:dyDescent="0.25">
      <c r="A525" s="11" t="s">
        <v>14</v>
      </c>
      <c r="B525" s="11"/>
      <c r="C525" s="15" t="str">
        <f t="shared" si="87"/>
        <v/>
      </c>
      <c r="D525" s="16"/>
      <c r="E525" s="34" t="str">
        <f t="shared" si="80"/>
        <v/>
      </c>
      <c r="F525" s="11"/>
      <c r="G525" s="15" t="str">
        <f t="shared" si="81"/>
        <v/>
      </c>
      <c r="H525" s="15" t="str">
        <f t="shared" si="82"/>
        <v/>
      </c>
      <c r="I525" s="15" t="str">
        <f t="shared" si="83"/>
        <v/>
      </c>
      <c r="J525" s="15" t="str">
        <f t="shared" si="84"/>
        <v/>
      </c>
      <c r="K525" s="70" t="str">
        <f t="shared" si="85"/>
        <v/>
      </c>
      <c r="L525" s="17" t="str">
        <f t="shared" si="88"/>
        <v/>
      </c>
      <c r="M525" s="64" t="str">
        <f t="shared" si="86"/>
        <v/>
      </c>
      <c r="N525" s="67" t="str">
        <f t="shared" si="89"/>
        <v/>
      </c>
      <c r="O525" s="18"/>
      <c r="P525" s="68"/>
      <c r="Q525" s="42"/>
      <c r="R525" s="39"/>
      <c r="S525" s="43"/>
    </row>
    <row r="526" spans="1:19" x14ac:dyDescent="0.25">
      <c r="A526" s="11" t="s">
        <v>14</v>
      </c>
      <c r="B526" s="11"/>
      <c r="C526" s="15" t="str">
        <f t="shared" si="87"/>
        <v/>
      </c>
      <c r="D526" s="16"/>
      <c r="E526" s="34" t="str">
        <f t="shared" si="80"/>
        <v/>
      </c>
      <c r="F526" s="11"/>
      <c r="G526" s="15" t="str">
        <f t="shared" si="81"/>
        <v/>
      </c>
      <c r="H526" s="15" t="str">
        <f t="shared" si="82"/>
        <v/>
      </c>
      <c r="I526" s="15" t="str">
        <f t="shared" si="83"/>
        <v/>
      </c>
      <c r="J526" s="15" t="str">
        <f t="shared" si="84"/>
        <v/>
      </c>
      <c r="K526" s="70" t="str">
        <f t="shared" si="85"/>
        <v/>
      </c>
      <c r="L526" s="17" t="str">
        <f t="shared" si="88"/>
        <v/>
      </c>
      <c r="M526" s="64" t="str">
        <f t="shared" si="86"/>
        <v/>
      </c>
      <c r="N526" s="67" t="str">
        <f t="shared" si="89"/>
        <v/>
      </c>
      <c r="O526" s="18"/>
      <c r="P526" s="68"/>
      <c r="Q526" s="42"/>
      <c r="R526" s="39"/>
      <c r="S526" s="43"/>
    </row>
    <row r="527" spans="1:19" x14ac:dyDescent="0.25">
      <c r="A527" s="11" t="s">
        <v>14</v>
      </c>
      <c r="B527" s="11"/>
      <c r="C527" s="15" t="str">
        <f t="shared" si="87"/>
        <v/>
      </c>
      <c r="D527" s="16"/>
      <c r="E527" s="34" t="str">
        <f t="shared" si="80"/>
        <v/>
      </c>
      <c r="F527" s="11"/>
      <c r="G527" s="15" t="str">
        <f t="shared" si="81"/>
        <v/>
      </c>
      <c r="H527" s="15" t="str">
        <f t="shared" si="82"/>
        <v/>
      </c>
      <c r="I527" s="15" t="str">
        <f t="shared" si="83"/>
        <v/>
      </c>
      <c r="J527" s="15" t="str">
        <f t="shared" si="84"/>
        <v/>
      </c>
      <c r="K527" s="70" t="str">
        <f t="shared" si="85"/>
        <v/>
      </c>
      <c r="L527" s="17" t="str">
        <f t="shared" si="88"/>
        <v/>
      </c>
      <c r="M527" s="64" t="str">
        <f t="shared" si="86"/>
        <v/>
      </c>
      <c r="N527" s="67" t="str">
        <f t="shared" si="89"/>
        <v/>
      </c>
      <c r="O527" s="18"/>
      <c r="P527" s="68"/>
      <c r="Q527" s="42"/>
      <c r="R527" s="39"/>
      <c r="S527" s="43"/>
    </row>
    <row r="528" spans="1:19" x14ac:dyDescent="0.25">
      <c r="A528" s="11" t="s">
        <v>14</v>
      </c>
      <c r="B528" s="11"/>
      <c r="C528" s="15" t="str">
        <f t="shared" si="87"/>
        <v/>
      </c>
      <c r="D528" s="16"/>
      <c r="E528" s="34" t="str">
        <f t="shared" si="80"/>
        <v/>
      </c>
      <c r="F528" s="11"/>
      <c r="G528" s="15" t="str">
        <f t="shared" si="81"/>
        <v/>
      </c>
      <c r="H528" s="15" t="str">
        <f t="shared" si="82"/>
        <v/>
      </c>
      <c r="I528" s="15" t="str">
        <f t="shared" si="83"/>
        <v/>
      </c>
      <c r="J528" s="15" t="str">
        <f t="shared" si="84"/>
        <v/>
      </c>
      <c r="K528" s="70" t="str">
        <f t="shared" si="85"/>
        <v/>
      </c>
      <c r="L528" s="17" t="str">
        <f t="shared" si="88"/>
        <v/>
      </c>
      <c r="M528" s="64" t="str">
        <f t="shared" si="86"/>
        <v/>
      </c>
      <c r="N528" s="67" t="str">
        <f t="shared" si="89"/>
        <v/>
      </c>
      <c r="O528" s="18"/>
      <c r="P528" s="68"/>
      <c r="Q528" s="42"/>
      <c r="R528" s="39"/>
      <c r="S528" s="43"/>
    </row>
    <row r="529" spans="1:19" x14ac:dyDescent="0.25">
      <c r="A529" s="11" t="s">
        <v>14</v>
      </c>
      <c r="B529" s="11"/>
      <c r="C529" s="15" t="str">
        <f t="shared" si="87"/>
        <v/>
      </c>
      <c r="D529" s="16"/>
      <c r="E529" s="34" t="str">
        <f t="shared" si="80"/>
        <v/>
      </c>
      <c r="F529" s="11"/>
      <c r="G529" s="15" t="str">
        <f t="shared" si="81"/>
        <v/>
      </c>
      <c r="H529" s="15" t="str">
        <f t="shared" si="82"/>
        <v/>
      </c>
      <c r="I529" s="15" t="str">
        <f t="shared" si="83"/>
        <v/>
      </c>
      <c r="J529" s="15" t="str">
        <f t="shared" si="84"/>
        <v/>
      </c>
      <c r="K529" s="70" t="str">
        <f t="shared" si="85"/>
        <v/>
      </c>
      <c r="L529" s="17" t="str">
        <f t="shared" si="88"/>
        <v/>
      </c>
      <c r="M529" s="64" t="str">
        <f t="shared" si="86"/>
        <v/>
      </c>
      <c r="N529" s="67" t="str">
        <f t="shared" si="89"/>
        <v/>
      </c>
      <c r="O529" s="18"/>
      <c r="P529" s="68"/>
      <c r="Q529" s="42"/>
      <c r="R529" s="39"/>
      <c r="S529" s="43"/>
    </row>
    <row r="530" spans="1:19" x14ac:dyDescent="0.25">
      <c r="A530" s="11" t="s">
        <v>14</v>
      </c>
      <c r="B530" s="11"/>
      <c r="C530" s="15" t="str">
        <f t="shared" si="87"/>
        <v/>
      </c>
      <c r="D530" s="16"/>
      <c r="E530" s="34" t="str">
        <f t="shared" si="80"/>
        <v/>
      </c>
      <c r="F530" s="11"/>
      <c r="G530" s="15" t="str">
        <f t="shared" si="81"/>
        <v/>
      </c>
      <c r="H530" s="15" t="str">
        <f t="shared" si="82"/>
        <v/>
      </c>
      <c r="I530" s="15" t="str">
        <f t="shared" si="83"/>
        <v/>
      </c>
      <c r="J530" s="15" t="str">
        <f t="shared" si="84"/>
        <v/>
      </c>
      <c r="K530" s="70" t="str">
        <f t="shared" si="85"/>
        <v/>
      </c>
      <c r="L530" s="17" t="str">
        <f t="shared" si="88"/>
        <v/>
      </c>
      <c r="M530" s="64" t="str">
        <f t="shared" si="86"/>
        <v/>
      </c>
      <c r="N530" s="67" t="str">
        <f t="shared" si="89"/>
        <v/>
      </c>
      <c r="O530" s="18"/>
      <c r="P530" s="68"/>
      <c r="Q530" s="42"/>
      <c r="R530" s="39"/>
      <c r="S530" s="43"/>
    </row>
    <row r="531" spans="1:19" x14ac:dyDescent="0.25">
      <c r="A531" s="11" t="s">
        <v>14</v>
      </c>
      <c r="B531" s="11"/>
      <c r="C531" s="15" t="str">
        <f t="shared" si="87"/>
        <v/>
      </c>
      <c r="D531" s="16"/>
      <c r="E531" s="34" t="str">
        <f t="shared" si="80"/>
        <v/>
      </c>
      <c r="F531" s="11"/>
      <c r="G531" s="15" t="str">
        <f t="shared" si="81"/>
        <v/>
      </c>
      <c r="H531" s="15" t="str">
        <f t="shared" si="82"/>
        <v/>
      </c>
      <c r="I531" s="15" t="str">
        <f t="shared" si="83"/>
        <v/>
      </c>
      <c r="J531" s="15" t="str">
        <f t="shared" si="84"/>
        <v/>
      </c>
      <c r="K531" s="70" t="str">
        <f t="shared" si="85"/>
        <v/>
      </c>
      <c r="L531" s="17" t="str">
        <f t="shared" si="88"/>
        <v/>
      </c>
      <c r="M531" s="64" t="str">
        <f t="shared" si="86"/>
        <v/>
      </c>
      <c r="N531" s="67" t="str">
        <f t="shared" si="89"/>
        <v/>
      </c>
      <c r="O531" s="18"/>
      <c r="P531" s="68"/>
      <c r="Q531" s="42"/>
      <c r="R531" s="39"/>
      <c r="S531" s="43"/>
    </row>
    <row r="532" spans="1:19" x14ac:dyDescent="0.25">
      <c r="A532" s="11" t="s">
        <v>14</v>
      </c>
      <c r="B532" s="11"/>
      <c r="C532" s="15" t="str">
        <f t="shared" si="87"/>
        <v/>
      </c>
      <c r="D532" s="16"/>
      <c r="E532" s="34" t="str">
        <f t="shared" si="80"/>
        <v/>
      </c>
      <c r="F532" s="11"/>
      <c r="G532" s="15" t="str">
        <f t="shared" si="81"/>
        <v/>
      </c>
      <c r="H532" s="15" t="str">
        <f t="shared" si="82"/>
        <v/>
      </c>
      <c r="I532" s="15" t="str">
        <f t="shared" si="83"/>
        <v/>
      </c>
      <c r="J532" s="15" t="str">
        <f t="shared" si="84"/>
        <v/>
      </c>
      <c r="K532" s="70" t="str">
        <f t="shared" si="85"/>
        <v/>
      </c>
      <c r="L532" s="17" t="str">
        <f t="shared" si="88"/>
        <v/>
      </c>
      <c r="M532" s="64" t="str">
        <f t="shared" si="86"/>
        <v/>
      </c>
      <c r="N532" s="67" t="str">
        <f t="shared" si="89"/>
        <v/>
      </c>
      <c r="O532" s="18"/>
      <c r="P532" s="68"/>
      <c r="Q532" s="42"/>
      <c r="R532" s="39"/>
      <c r="S532" s="43"/>
    </row>
    <row r="533" spans="1:19" x14ac:dyDescent="0.25">
      <c r="A533" s="11" t="s">
        <v>14</v>
      </c>
      <c r="B533" s="11"/>
      <c r="C533" s="15" t="str">
        <f t="shared" si="87"/>
        <v/>
      </c>
      <c r="D533" s="16"/>
      <c r="E533" s="34" t="str">
        <f t="shared" si="80"/>
        <v/>
      </c>
      <c r="F533" s="11"/>
      <c r="G533" s="15" t="str">
        <f t="shared" si="81"/>
        <v/>
      </c>
      <c r="H533" s="15" t="str">
        <f t="shared" si="82"/>
        <v/>
      </c>
      <c r="I533" s="15" t="str">
        <f t="shared" si="83"/>
        <v/>
      </c>
      <c r="J533" s="15" t="str">
        <f t="shared" si="84"/>
        <v/>
      </c>
      <c r="K533" s="70" t="str">
        <f t="shared" si="85"/>
        <v/>
      </c>
      <c r="L533" s="17" t="str">
        <f t="shared" si="88"/>
        <v/>
      </c>
      <c r="M533" s="64" t="str">
        <f t="shared" si="86"/>
        <v/>
      </c>
      <c r="N533" s="67" t="str">
        <f t="shared" si="89"/>
        <v/>
      </c>
      <c r="O533" s="18"/>
      <c r="P533" s="68"/>
      <c r="Q533" s="42"/>
      <c r="R533" s="39"/>
      <c r="S533" s="43"/>
    </row>
    <row r="534" spans="1:19" x14ac:dyDescent="0.25">
      <c r="A534" s="11" t="s">
        <v>14</v>
      </c>
      <c r="B534" s="11"/>
      <c r="C534" s="15" t="str">
        <f t="shared" si="87"/>
        <v/>
      </c>
      <c r="D534" s="16"/>
      <c r="E534" s="34" t="str">
        <f t="shared" si="80"/>
        <v/>
      </c>
      <c r="F534" s="11"/>
      <c r="G534" s="15" t="str">
        <f t="shared" si="81"/>
        <v/>
      </c>
      <c r="H534" s="15" t="str">
        <f t="shared" si="82"/>
        <v/>
      </c>
      <c r="I534" s="15" t="str">
        <f t="shared" si="83"/>
        <v/>
      </c>
      <c r="J534" s="15" t="str">
        <f t="shared" si="84"/>
        <v/>
      </c>
      <c r="K534" s="70" t="str">
        <f t="shared" si="85"/>
        <v/>
      </c>
      <c r="L534" s="17" t="str">
        <f t="shared" si="88"/>
        <v/>
      </c>
      <c r="M534" s="64" t="str">
        <f t="shared" si="86"/>
        <v/>
      </c>
      <c r="N534" s="67" t="str">
        <f t="shared" si="89"/>
        <v/>
      </c>
      <c r="O534" s="18"/>
      <c r="P534" s="68"/>
      <c r="Q534" s="42"/>
      <c r="R534" s="39"/>
      <c r="S534" s="43"/>
    </row>
    <row r="535" spans="1:19" x14ac:dyDescent="0.25">
      <c r="A535" s="11" t="s">
        <v>14</v>
      </c>
      <c r="B535" s="11"/>
      <c r="C535" s="15" t="str">
        <f t="shared" si="87"/>
        <v/>
      </c>
      <c r="D535" s="16"/>
      <c r="E535" s="34" t="str">
        <f t="shared" si="80"/>
        <v/>
      </c>
      <c r="F535" s="11"/>
      <c r="G535" s="15" t="str">
        <f t="shared" si="81"/>
        <v/>
      </c>
      <c r="H535" s="15" t="str">
        <f t="shared" si="82"/>
        <v/>
      </c>
      <c r="I535" s="15" t="str">
        <f t="shared" si="83"/>
        <v/>
      </c>
      <c r="J535" s="15" t="str">
        <f t="shared" si="84"/>
        <v/>
      </c>
      <c r="K535" s="70" t="str">
        <f t="shared" si="85"/>
        <v/>
      </c>
      <c r="L535" s="17" t="str">
        <f t="shared" si="88"/>
        <v/>
      </c>
      <c r="M535" s="64" t="str">
        <f t="shared" si="86"/>
        <v/>
      </c>
      <c r="N535" s="67" t="str">
        <f t="shared" si="89"/>
        <v/>
      </c>
      <c r="O535" s="18"/>
      <c r="P535" s="68"/>
      <c r="Q535" s="42"/>
      <c r="R535" s="39"/>
      <c r="S535" s="43"/>
    </row>
    <row r="536" spans="1:19" x14ac:dyDescent="0.25">
      <c r="A536" s="11" t="s">
        <v>14</v>
      </c>
      <c r="B536" s="11"/>
      <c r="C536" s="15" t="str">
        <f t="shared" si="87"/>
        <v/>
      </c>
      <c r="D536" s="16"/>
      <c r="E536" s="34" t="str">
        <f t="shared" si="80"/>
        <v/>
      </c>
      <c r="F536" s="11"/>
      <c r="G536" s="15" t="str">
        <f t="shared" si="81"/>
        <v/>
      </c>
      <c r="H536" s="15" t="str">
        <f t="shared" si="82"/>
        <v/>
      </c>
      <c r="I536" s="15" t="str">
        <f t="shared" si="83"/>
        <v/>
      </c>
      <c r="J536" s="15" t="str">
        <f t="shared" si="84"/>
        <v/>
      </c>
      <c r="K536" s="70" t="str">
        <f t="shared" si="85"/>
        <v/>
      </c>
      <c r="L536" s="17" t="str">
        <f t="shared" si="88"/>
        <v/>
      </c>
      <c r="M536" s="64" t="str">
        <f t="shared" si="86"/>
        <v/>
      </c>
      <c r="N536" s="67" t="str">
        <f t="shared" si="89"/>
        <v/>
      </c>
      <c r="O536" s="18"/>
      <c r="P536" s="68"/>
      <c r="Q536" s="42"/>
      <c r="R536" s="39"/>
      <c r="S536" s="43"/>
    </row>
    <row r="537" spans="1:19" x14ac:dyDescent="0.25">
      <c r="A537" s="11" t="s">
        <v>14</v>
      </c>
      <c r="B537" s="11"/>
      <c r="C537" s="15" t="str">
        <f t="shared" si="87"/>
        <v/>
      </c>
      <c r="D537" s="16"/>
      <c r="E537" s="34" t="str">
        <f t="shared" si="80"/>
        <v/>
      </c>
      <c r="F537" s="11"/>
      <c r="G537" s="15" t="str">
        <f t="shared" si="81"/>
        <v/>
      </c>
      <c r="H537" s="15" t="str">
        <f t="shared" si="82"/>
        <v/>
      </c>
      <c r="I537" s="15" t="str">
        <f t="shared" si="83"/>
        <v/>
      </c>
      <c r="J537" s="15" t="str">
        <f t="shared" si="84"/>
        <v/>
      </c>
      <c r="K537" s="70" t="str">
        <f t="shared" si="85"/>
        <v/>
      </c>
      <c r="L537" s="17" t="str">
        <f t="shared" si="88"/>
        <v/>
      </c>
      <c r="M537" s="64" t="str">
        <f t="shared" si="86"/>
        <v/>
      </c>
      <c r="N537" s="67" t="str">
        <f t="shared" si="89"/>
        <v/>
      </c>
      <c r="O537" s="18"/>
      <c r="P537" s="68"/>
      <c r="Q537" s="42"/>
      <c r="R537" s="39"/>
      <c r="S537" s="43"/>
    </row>
    <row r="538" spans="1:19" x14ac:dyDescent="0.25">
      <c r="A538" s="11" t="s">
        <v>14</v>
      </c>
      <c r="B538" s="11"/>
      <c r="C538" s="15" t="str">
        <f t="shared" si="87"/>
        <v/>
      </c>
      <c r="D538" s="16"/>
      <c r="E538" s="34" t="str">
        <f t="shared" si="80"/>
        <v/>
      </c>
      <c r="F538" s="11"/>
      <c r="G538" s="15" t="str">
        <f t="shared" si="81"/>
        <v/>
      </c>
      <c r="H538" s="15" t="str">
        <f t="shared" si="82"/>
        <v/>
      </c>
      <c r="I538" s="15" t="str">
        <f t="shared" si="83"/>
        <v/>
      </c>
      <c r="J538" s="15" t="str">
        <f t="shared" si="84"/>
        <v/>
      </c>
      <c r="K538" s="70" t="str">
        <f t="shared" si="85"/>
        <v/>
      </c>
      <c r="L538" s="17" t="str">
        <f t="shared" si="88"/>
        <v/>
      </c>
      <c r="M538" s="64" t="str">
        <f t="shared" si="86"/>
        <v/>
      </c>
      <c r="N538" s="67" t="str">
        <f t="shared" si="89"/>
        <v/>
      </c>
      <c r="O538" s="18"/>
      <c r="P538" s="68"/>
      <c r="Q538" s="42"/>
      <c r="R538" s="39"/>
      <c r="S538" s="43"/>
    </row>
    <row r="539" spans="1:19" x14ac:dyDescent="0.25">
      <c r="A539" s="11" t="s">
        <v>14</v>
      </c>
      <c r="B539" s="11"/>
      <c r="C539" s="15" t="str">
        <f t="shared" si="87"/>
        <v/>
      </c>
      <c r="D539" s="16"/>
      <c r="E539" s="34" t="str">
        <f t="shared" si="80"/>
        <v/>
      </c>
      <c r="F539" s="11"/>
      <c r="G539" s="15" t="str">
        <f t="shared" si="81"/>
        <v/>
      </c>
      <c r="H539" s="15" t="str">
        <f t="shared" si="82"/>
        <v/>
      </c>
      <c r="I539" s="15" t="str">
        <f t="shared" si="83"/>
        <v/>
      </c>
      <c r="J539" s="15" t="str">
        <f t="shared" si="84"/>
        <v/>
      </c>
      <c r="K539" s="70" t="str">
        <f t="shared" si="85"/>
        <v/>
      </c>
      <c r="L539" s="17" t="str">
        <f t="shared" si="88"/>
        <v/>
      </c>
      <c r="M539" s="64" t="str">
        <f t="shared" si="86"/>
        <v/>
      </c>
      <c r="N539" s="67" t="str">
        <f t="shared" si="89"/>
        <v/>
      </c>
      <c r="O539" s="18"/>
      <c r="P539" s="68"/>
      <c r="Q539" s="42"/>
      <c r="R539" s="39"/>
      <c r="S539" s="43"/>
    </row>
    <row r="540" spans="1:19" x14ac:dyDescent="0.25">
      <c r="A540" s="11" t="s">
        <v>14</v>
      </c>
      <c r="B540" s="11"/>
      <c r="C540" s="15" t="str">
        <f t="shared" si="87"/>
        <v/>
      </c>
      <c r="D540" s="16"/>
      <c r="E540" s="34" t="str">
        <f t="shared" si="80"/>
        <v/>
      </c>
      <c r="F540" s="11"/>
      <c r="G540" s="15" t="str">
        <f t="shared" si="81"/>
        <v/>
      </c>
      <c r="H540" s="15" t="str">
        <f t="shared" si="82"/>
        <v/>
      </c>
      <c r="I540" s="15" t="str">
        <f t="shared" si="83"/>
        <v/>
      </c>
      <c r="J540" s="15" t="str">
        <f t="shared" si="84"/>
        <v/>
      </c>
      <c r="K540" s="70" t="str">
        <f t="shared" si="85"/>
        <v/>
      </c>
      <c r="L540" s="17" t="str">
        <f t="shared" si="88"/>
        <v/>
      </c>
      <c r="M540" s="64" t="str">
        <f t="shared" si="86"/>
        <v/>
      </c>
      <c r="N540" s="67" t="str">
        <f t="shared" si="89"/>
        <v/>
      </c>
      <c r="O540" s="18"/>
      <c r="P540" s="68"/>
      <c r="Q540" s="42"/>
      <c r="R540" s="39"/>
      <c r="S540" s="43"/>
    </row>
    <row r="541" spans="1:19" x14ac:dyDescent="0.25">
      <c r="A541" s="11" t="s">
        <v>14</v>
      </c>
      <c r="B541" s="11"/>
      <c r="C541" s="15" t="str">
        <f t="shared" si="87"/>
        <v/>
      </c>
      <c r="D541" s="16"/>
      <c r="E541" s="34" t="str">
        <f t="shared" si="80"/>
        <v/>
      </c>
      <c r="F541" s="11"/>
      <c r="G541" s="15" t="str">
        <f t="shared" si="81"/>
        <v/>
      </c>
      <c r="H541" s="15" t="str">
        <f t="shared" si="82"/>
        <v/>
      </c>
      <c r="I541" s="15" t="str">
        <f t="shared" si="83"/>
        <v/>
      </c>
      <c r="J541" s="15" t="str">
        <f t="shared" si="84"/>
        <v/>
      </c>
      <c r="K541" s="70" t="str">
        <f t="shared" si="85"/>
        <v/>
      </c>
      <c r="L541" s="17" t="str">
        <f t="shared" si="88"/>
        <v/>
      </c>
      <c r="M541" s="64" t="str">
        <f t="shared" si="86"/>
        <v/>
      </c>
      <c r="N541" s="67" t="str">
        <f t="shared" si="89"/>
        <v/>
      </c>
      <c r="O541" s="18"/>
      <c r="P541" s="68"/>
      <c r="Q541" s="42"/>
      <c r="R541" s="39"/>
      <c r="S541" s="43"/>
    </row>
    <row r="542" spans="1:19" x14ac:dyDescent="0.25">
      <c r="A542" s="11" t="s">
        <v>14</v>
      </c>
      <c r="B542" s="11"/>
      <c r="C542" s="15" t="str">
        <f t="shared" si="87"/>
        <v/>
      </c>
      <c r="D542" s="16"/>
      <c r="E542" s="34" t="str">
        <f t="shared" si="80"/>
        <v/>
      </c>
      <c r="F542" s="11"/>
      <c r="G542" s="15" t="str">
        <f t="shared" si="81"/>
        <v/>
      </c>
      <c r="H542" s="15" t="str">
        <f t="shared" si="82"/>
        <v/>
      </c>
      <c r="I542" s="15" t="str">
        <f t="shared" si="83"/>
        <v/>
      </c>
      <c r="J542" s="15" t="str">
        <f t="shared" si="84"/>
        <v/>
      </c>
      <c r="K542" s="70" t="str">
        <f t="shared" si="85"/>
        <v/>
      </c>
      <c r="L542" s="17" t="str">
        <f t="shared" si="88"/>
        <v/>
      </c>
      <c r="M542" s="64" t="str">
        <f t="shared" si="86"/>
        <v/>
      </c>
      <c r="N542" s="67" t="str">
        <f t="shared" si="89"/>
        <v/>
      </c>
      <c r="O542" s="18"/>
      <c r="P542" s="68"/>
      <c r="Q542" s="42"/>
      <c r="R542" s="39"/>
      <c r="S542" s="43"/>
    </row>
    <row r="543" spans="1:19" x14ac:dyDescent="0.25">
      <c r="A543" s="11" t="s">
        <v>14</v>
      </c>
      <c r="B543" s="11"/>
      <c r="C543" s="15" t="str">
        <f t="shared" si="87"/>
        <v/>
      </c>
      <c r="D543" s="16"/>
      <c r="E543" s="34" t="str">
        <f t="shared" si="80"/>
        <v/>
      </c>
      <c r="F543" s="11"/>
      <c r="G543" s="15" t="str">
        <f t="shared" si="81"/>
        <v/>
      </c>
      <c r="H543" s="15" t="str">
        <f t="shared" si="82"/>
        <v/>
      </c>
      <c r="I543" s="15" t="str">
        <f t="shared" si="83"/>
        <v/>
      </c>
      <c r="J543" s="15" t="str">
        <f t="shared" si="84"/>
        <v/>
      </c>
      <c r="K543" s="70" t="str">
        <f t="shared" si="85"/>
        <v/>
      </c>
      <c r="L543" s="17" t="str">
        <f t="shared" si="88"/>
        <v/>
      </c>
      <c r="M543" s="64" t="str">
        <f t="shared" si="86"/>
        <v/>
      </c>
      <c r="N543" s="67" t="str">
        <f t="shared" si="89"/>
        <v/>
      </c>
      <c r="O543" s="18"/>
      <c r="P543" s="68"/>
      <c r="Q543" s="42"/>
      <c r="R543" s="39"/>
      <c r="S543" s="43"/>
    </row>
    <row r="544" spans="1:19" x14ac:dyDescent="0.25">
      <c r="A544" s="11" t="s">
        <v>14</v>
      </c>
      <c r="B544" s="11"/>
      <c r="C544" s="15" t="str">
        <f t="shared" si="87"/>
        <v/>
      </c>
      <c r="D544" s="16"/>
      <c r="E544" s="34" t="str">
        <f t="shared" si="80"/>
        <v/>
      </c>
      <c r="F544" s="11"/>
      <c r="G544" s="15" t="str">
        <f t="shared" si="81"/>
        <v/>
      </c>
      <c r="H544" s="15" t="str">
        <f t="shared" si="82"/>
        <v/>
      </c>
      <c r="I544" s="15" t="str">
        <f t="shared" si="83"/>
        <v/>
      </c>
      <c r="J544" s="15" t="str">
        <f t="shared" si="84"/>
        <v/>
      </c>
      <c r="K544" s="70" t="str">
        <f t="shared" si="85"/>
        <v/>
      </c>
      <c r="L544" s="17" t="str">
        <f t="shared" si="88"/>
        <v/>
      </c>
      <c r="M544" s="64" t="str">
        <f t="shared" si="86"/>
        <v/>
      </c>
      <c r="N544" s="67" t="str">
        <f t="shared" si="89"/>
        <v/>
      </c>
      <c r="O544" s="18"/>
      <c r="P544" s="68"/>
      <c r="Q544" s="42"/>
      <c r="R544" s="39"/>
      <c r="S544" s="43"/>
    </row>
    <row r="545" spans="1:19" x14ac:dyDescent="0.25">
      <c r="A545" s="11" t="s">
        <v>14</v>
      </c>
      <c r="B545" s="11"/>
      <c r="C545" s="15" t="str">
        <f t="shared" si="87"/>
        <v/>
      </c>
      <c r="D545" s="16"/>
      <c r="E545" s="34" t="str">
        <f t="shared" si="80"/>
        <v/>
      </c>
      <c r="F545" s="11"/>
      <c r="G545" s="15" t="str">
        <f t="shared" si="81"/>
        <v/>
      </c>
      <c r="H545" s="15" t="str">
        <f t="shared" si="82"/>
        <v/>
      </c>
      <c r="I545" s="15" t="str">
        <f t="shared" si="83"/>
        <v/>
      </c>
      <c r="J545" s="15" t="str">
        <f t="shared" si="84"/>
        <v/>
      </c>
      <c r="K545" s="70" t="str">
        <f t="shared" si="85"/>
        <v/>
      </c>
      <c r="L545" s="17" t="str">
        <f t="shared" si="88"/>
        <v/>
      </c>
      <c r="M545" s="64" t="str">
        <f t="shared" si="86"/>
        <v/>
      </c>
      <c r="N545" s="67" t="str">
        <f t="shared" si="89"/>
        <v/>
      </c>
      <c r="O545" s="18"/>
      <c r="P545" s="68"/>
      <c r="Q545" s="42"/>
      <c r="R545" s="39"/>
      <c r="S545" s="43"/>
    </row>
    <row r="546" spans="1:19" x14ac:dyDescent="0.25">
      <c r="A546" s="11" t="s">
        <v>14</v>
      </c>
      <c r="B546" s="11"/>
      <c r="C546" s="15" t="str">
        <f t="shared" si="87"/>
        <v/>
      </c>
      <c r="D546" s="16"/>
      <c r="E546" s="34" t="str">
        <f t="shared" si="80"/>
        <v/>
      </c>
      <c r="F546" s="11"/>
      <c r="G546" s="15" t="str">
        <f t="shared" si="81"/>
        <v/>
      </c>
      <c r="H546" s="15" t="str">
        <f t="shared" si="82"/>
        <v/>
      </c>
      <c r="I546" s="15" t="str">
        <f t="shared" si="83"/>
        <v/>
      </c>
      <c r="J546" s="15" t="str">
        <f t="shared" si="84"/>
        <v/>
      </c>
      <c r="K546" s="70" t="str">
        <f t="shared" si="85"/>
        <v/>
      </c>
      <c r="L546" s="17" t="str">
        <f t="shared" si="88"/>
        <v/>
      </c>
      <c r="M546" s="64" t="str">
        <f t="shared" si="86"/>
        <v/>
      </c>
      <c r="N546" s="67" t="str">
        <f t="shared" si="89"/>
        <v/>
      </c>
      <c r="O546" s="18"/>
      <c r="P546" s="68"/>
      <c r="Q546" s="42"/>
      <c r="R546" s="39"/>
      <c r="S546" s="43"/>
    </row>
    <row r="547" spans="1:19" x14ac:dyDescent="0.25">
      <c r="A547" s="11" t="s">
        <v>14</v>
      </c>
      <c r="B547" s="11"/>
      <c r="C547" s="15" t="str">
        <f t="shared" si="87"/>
        <v/>
      </c>
      <c r="D547" s="16"/>
      <c r="E547" s="34" t="str">
        <f t="shared" si="80"/>
        <v/>
      </c>
      <c r="F547" s="11"/>
      <c r="G547" s="15" t="str">
        <f t="shared" si="81"/>
        <v/>
      </c>
      <c r="H547" s="15" t="str">
        <f t="shared" si="82"/>
        <v/>
      </c>
      <c r="I547" s="15" t="str">
        <f t="shared" si="83"/>
        <v/>
      </c>
      <c r="J547" s="15" t="str">
        <f t="shared" si="84"/>
        <v/>
      </c>
      <c r="K547" s="70" t="str">
        <f t="shared" si="85"/>
        <v/>
      </c>
      <c r="L547" s="17" t="str">
        <f t="shared" si="88"/>
        <v/>
      </c>
      <c r="M547" s="64" t="str">
        <f t="shared" si="86"/>
        <v/>
      </c>
      <c r="N547" s="67" t="str">
        <f t="shared" si="89"/>
        <v/>
      </c>
      <c r="O547" s="18"/>
      <c r="P547" s="68"/>
      <c r="Q547" s="42"/>
      <c r="R547" s="39"/>
      <c r="S547" s="43"/>
    </row>
    <row r="548" spans="1:19" x14ac:dyDescent="0.25">
      <c r="A548" s="11" t="s">
        <v>14</v>
      </c>
      <c r="B548" s="11"/>
      <c r="C548" s="15" t="str">
        <f t="shared" si="87"/>
        <v/>
      </c>
      <c r="D548" s="16"/>
      <c r="E548" s="34" t="str">
        <f t="shared" si="80"/>
        <v/>
      </c>
      <c r="F548" s="11"/>
      <c r="G548" s="15" t="str">
        <f t="shared" si="81"/>
        <v/>
      </c>
      <c r="H548" s="15" t="str">
        <f t="shared" si="82"/>
        <v/>
      </c>
      <c r="I548" s="15" t="str">
        <f t="shared" si="83"/>
        <v/>
      </c>
      <c r="J548" s="15" t="str">
        <f t="shared" si="84"/>
        <v/>
      </c>
      <c r="K548" s="70" t="str">
        <f t="shared" si="85"/>
        <v/>
      </c>
      <c r="L548" s="17" t="str">
        <f t="shared" si="88"/>
        <v/>
      </c>
      <c r="M548" s="64" t="str">
        <f t="shared" si="86"/>
        <v/>
      </c>
      <c r="N548" s="67" t="str">
        <f t="shared" si="89"/>
        <v/>
      </c>
      <c r="O548" s="18"/>
      <c r="P548" s="68"/>
      <c r="Q548" s="42"/>
      <c r="R548" s="39"/>
      <c r="S548" s="43"/>
    </row>
    <row r="549" spans="1:19" x14ac:dyDescent="0.25">
      <c r="A549" s="11" t="s">
        <v>14</v>
      </c>
      <c r="B549" s="11"/>
      <c r="C549" s="15" t="str">
        <f t="shared" si="87"/>
        <v/>
      </c>
      <c r="D549" s="16"/>
      <c r="E549" s="34" t="str">
        <f t="shared" si="80"/>
        <v/>
      </c>
      <c r="F549" s="11"/>
      <c r="G549" s="15" t="str">
        <f t="shared" si="81"/>
        <v/>
      </c>
      <c r="H549" s="15" t="str">
        <f t="shared" si="82"/>
        <v/>
      </c>
      <c r="I549" s="15" t="str">
        <f t="shared" si="83"/>
        <v/>
      </c>
      <c r="J549" s="15" t="str">
        <f t="shared" si="84"/>
        <v/>
      </c>
      <c r="K549" s="70" t="str">
        <f t="shared" si="85"/>
        <v/>
      </c>
      <c r="L549" s="17" t="str">
        <f t="shared" si="88"/>
        <v/>
      </c>
      <c r="M549" s="64" t="str">
        <f t="shared" si="86"/>
        <v/>
      </c>
      <c r="N549" s="67" t="str">
        <f t="shared" si="89"/>
        <v/>
      </c>
      <c r="O549" s="18"/>
      <c r="P549" s="68"/>
      <c r="Q549" s="42"/>
      <c r="R549" s="39"/>
      <c r="S549" s="43"/>
    </row>
    <row r="550" spans="1:19" x14ac:dyDescent="0.25">
      <c r="A550" s="11" t="s">
        <v>14</v>
      </c>
      <c r="B550" s="11"/>
      <c r="C550" s="15" t="str">
        <f t="shared" si="87"/>
        <v/>
      </c>
      <c r="D550" s="16"/>
      <c r="E550" s="34" t="str">
        <f t="shared" si="80"/>
        <v/>
      </c>
      <c r="F550" s="11"/>
      <c r="G550" s="15" t="str">
        <f t="shared" si="81"/>
        <v/>
      </c>
      <c r="H550" s="15" t="str">
        <f t="shared" si="82"/>
        <v/>
      </c>
      <c r="I550" s="15" t="str">
        <f t="shared" si="83"/>
        <v/>
      </c>
      <c r="J550" s="15" t="str">
        <f t="shared" si="84"/>
        <v/>
      </c>
      <c r="K550" s="70" t="str">
        <f t="shared" si="85"/>
        <v/>
      </c>
      <c r="L550" s="17" t="str">
        <f t="shared" si="88"/>
        <v/>
      </c>
      <c r="M550" s="64" t="str">
        <f t="shared" si="86"/>
        <v/>
      </c>
      <c r="N550" s="67" t="str">
        <f t="shared" si="89"/>
        <v/>
      </c>
      <c r="O550" s="18"/>
      <c r="P550" s="68"/>
      <c r="Q550" s="42"/>
      <c r="R550" s="39"/>
      <c r="S550" s="43"/>
    </row>
    <row r="551" spans="1:19" x14ac:dyDescent="0.25">
      <c r="A551" s="11" t="s">
        <v>14</v>
      </c>
      <c r="B551" s="11"/>
      <c r="C551" s="15" t="str">
        <f t="shared" si="87"/>
        <v/>
      </c>
      <c r="D551" s="16"/>
      <c r="E551" s="34" t="str">
        <f t="shared" si="80"/>
        <v/>
      </c>
      <c r="F551" s="11"/>
      <c r="G551" s="15" t="str">
        <f t="shared" si="81"/>
        <v/>
      </c>
      <c r="H551" s="15" t="str">
        <f t="shared" si="82"/>
        <v/>
      </c>
      <c r="I551" s="15" t="str">
        <f t="shared" si="83"/>
        <v/>
      </c>
      <c r="J551" s="15" t="str">
        <f t="shared" si="84"/>
        <v/>
      </c>
      <c r="K551" s="70" t="str">
        <f t="shared" si="85"/>
        <v/>
      </c>
      <c r="L551" s="17" t="str">
        <f t="shared" si="88"/>
        <v/>
      </c>
      <c r="M551" s="64" t="str">
        <f t="shared" si="86"/>
        <v/>
      </c>
      <c r="N551" s="67" t="str">
        <f t="shared" si="89"/>
        <v/>
      </c>
      <c r="O551" s="18"/>
      <c r="P551" s="68"/>
      <c r="Q551" s="42"/>
      <c r="R551" s="39"/>
      <c r="S551" s="43"/>
    </row>
    <row r="552" spans="1:19" x14ac:dyDescent="0.25">
      <c r="A552" s="11" t="s">
        <v>14</v>
      </c>
      <c r="B552" s="11"/>
      <c r="C552" s="15" t="str">
        <f t="shared" si="87"/>
        <v/>
      </c>
      <c r="D552" s="16"/>
      <c r="E552" s="34" t="str">
        <f t="shared" si="80"/>
        <v/>
      </c>
      <c r="F552" s="11"/>
      <c r="G552" s="15" t="str">
        <f t="shared" si="81"/>
        <v/>
      </c>
      <c r="H552" s="15" t="str">
        <f t="shared" si="82"/>
        <v/>
      </c>
      <c r="I552" s="15" t="str">
        <f t="shared" si="83"/>
        <v/>
      </c>
      <c r="J552" s="15" t="str">
        <f t="shared" si="84"/>
        <v/>
      </c>
      <c r="K552" s="70" t="str">
        <f t="shared" si="85"/>
        <v/>
      </c>
      <c r="L552" s="17" t="str">
        <f t="shared" si="88"/>
        <v/>
      </c>
      <c r="M552" s="64" t="str">
        <f t="shared" si="86"/>
        <v/>
      </c>
      <c r="N552" s="67" t="str">
        <f t="shared" si="89"/>
        <v/>
      </c>
      <c r="O552" s="18"/>
      <c r="P552" s="68"/>
      <c r="Q552" s="42"/>
      <c r="R552" s="39"/>
      <c r="S552" s="43"/>
    </row>
    <row r="553" spans="1:19" x14ac:dyDescent="0.25">
      <c r="A553" s="11" t="s">
        <v>14</v>
      </c>
      <c r="B553" s="11"/>
      <c r="C553" s="15" t="str">
        <f t="shared" si="87"/>
        <v/>
      </c>
      <c r="D553" s="16"/>
      <c r="E553" s="34" t="str">
        <f t="shared" si="80"/>
        <v/>
      </c>
      <c r="F553" s="11"/>
      <c r="G553" s="15" t="str">
        <f t="shared" si="81"/>
        <v/>
      </c>
      <c r="H553" s="15" t="str">
        <f t="shared" si="82"/>
        <v/>
      </c>
      <c r="I553" s="15" t="str">
        <f t="shared" si="83"/>
        <v/>
      </c>
      <c r="J553" s="15" t="str">
        <f t="shared" si="84"/>
        <v/>
      </c>
      <c r="K553" s="70" t="str">
        <f t="shared" si="85"/>
        <v/>
      </c>
      <c r="L553" s="17" t="str">
        <f t="shared" si="88"/>
        <v/>
      </c>
      <c r="M553" s="64" t="str">
        <f t="shared" si="86"/>
        <v/>
      </c>
      <c r="N553" s="67" t="str">
        <f t="shared" si="89"/>
        <v/>
      </c>
      <c r="O553" s="18"/>
      <c r="P553" s="68"/>
      <c r="Q553" s="42"/>
      <c r="R553" s="39"/>
      <c r="S553" s="43"/>
    </row>
    <row r="554" spans="1:19" x14ac:dyDescent="0.25">
      <c r="A554" s="11" t="s">
        <v>14</v>
      </c>
      <c r="B554" s="11"/>
      <c r="C554" s="15" t="str">
        <f t="shared" si="87"/>
        <v/>
      </c>
      <c r="D554" s="16"/>
      <c r="E554" s="34" t="str">
        <f t="shared" si="80"/>
        <v/>
      </c>
      <c r="F554" s="11"/>
      <c r="G554" s="15" t="str">
        <f t="shared" si="81"/>
        <v/>
      </c>
      <c r="H554" s="15" t="str">
        <f t="shared" si="82"/>
        <v/>
      </c>
      <c r="I554" s="15" t="str">
        <f t="shared" si="83"/>
        <v/>
      </c>
      <c r="J554" s="15" t="str">
        <f t="shared" si="84"/>
        <v/>
      </c>
      <c r="K554" s="70" t="str">
        <f t="shared" si="85"/>
        <v/>
      </c>
      <c r="L554" s="17" t="str">
        <f t="shared" si="88"/>
        <v/>
      </c>
      <c r="M554" s="64" t="str">
        <f t="shared" si="86"/>
        <v/>
      </c>
      <c r="N554" s="67" t="str">
        <f t="shared" si="89"/>
        <v/>
      </c>
      <c r="O554" s="18"/>
      <c r="P554" s="68"/>
      <c r="Q554" s="42"/>
      <c r="R554" s="39"/>
      <c r="S554" s="43"/>
    </row>
    <row r="555" spans="1:19" x14ac:dyDescent="0.25">
      <c r="A555" s="11" t="s">
        <v>14</v>
      </c>
      <c r="B555" s="11"/>
      <c r="C555" s="15" t="str">
        <f t="shared" si="87"/>
        <v/>
      </c>
      <c r="D555" s="16"/>
      <c r="E555" s="34" t="str">
        <f t="shared" si="80"/>
        <v/>
      </c>
      <c r="F555" s="11"/>
      <c r="G555" s="15" t="str">
        <f t="shared" si="81"/>
        <v/>
      </c>
      <c r="H555" s="15" t="str">
        <f t="shared" si="82"/>
        <v/>
      </c>
      <c r="I555" s="15" t="str">
        <f t="shared" si="83"/>
        <v/>
      </c>
      <c r="J555" s="15" t="str">
        <f t="shared" si="84"/>
        <v/>
      </c>
      <c r="K555" s="70" t="str">
        <f t="shared" si="85"/>
        <v/>
      </c>
      <c r="L555" s="17" t="str">
        <f t="shared" si="88"/>
        <v/>
      </c>
      <c r="M555" s="64" t="str">
        <f t="shared" si="86"/>
        <v/>
      </c>
      <c r="N555" s="67" t="str">
        <f t="shared" si="89"/>
        <v/>
      </c>
      <c r="O555" s="18"/>
      <c r="P555" s="68"/>
      <c r="Q555" s="42"/>
      <c r="R555" s="39"/>
      <c r="S555" s="43"/>
    </row>
    <row r="556" spans="1:19" x14ac:dyDescent="0.25">
      <c r="A556" s="11" t="s">
        <v>14</v>
      </c>
      <c r="B556" s="11"/>
      <c r="C556" s="15" t="str">
        <f t="shared" si="87"/>
        <v/>
      </c>
      <c r="D556" s="16"/>
      <c r="E556" s="34" t="str">
        <f t="shared" si="80"/>
        <v/>
      </c>
      <c r="F556" s="11"/>
      <c r="G556" s="15" t="str">
        <f t="shared" si="81"/>
        <v/>
      </c>
      <c r="H556" s="15" t="str">
        <f t="shared" si="82"/>
        <v/>
      </c>
      <c r="I556" s="15" t="str">
        <f t="shared" si="83"/>
        <v/>
      </c>
      <c r="J556" s="15" t="str">
        <f t="shared" si="84"/>
        <v/>
      </c>
      <c r="K556" s="70" t="str">
        <f t="shared" si="85"/>
        <v/>
      </c>
      <c r="L556" s="17" t="str">
        <f t="shared" si="88"/>
        <v/>
      </c>
      <c r="M556" s="64" t="str">
        <f t="shared" si="86"/>
        <v/>
      </c>
      <c r="N556" s="67" t="str">
        <f t="shared" si="89"/>
        <v/>
      </c>
      <c r="O556" s="18"/>
      <c r="P556" s="68"/>
      <c r="Q556" s="42"/>
      <c r="R556" s="39"/>
      <c r="S556" s="43"/>
    </row>
    <row r="557" spans="1:19" x14ac:dyDescent="0.25">
      <c r="A557" s="11" t="s">
        <v>14</v>
      </c>
      <c r="B557" s="11"/>
      <c r="C557" s="15" t="str">
        <f t="shared" si="87"/>
        <v/>
      </c>
      <c r="D557" s="16"/>
      <c r="E557" s="34" t="str">
        <f t="shared" si="80"/>
        <v/>
      </c>
      <c r="F557" s="11"/>
      <c r="G557" s="15" t="str">
        <f t="shared" si="81"/>
        <v/>
      </c>
      <c r="H557" s="15" t="str">
        <f t="shared" si="82"/>
        <v/>
      </c>
      <c r="I557" s="15" t="str">
        <f t="shared" si="83"/>
        <v/>
      </c>
      <c r="J557" s="15" t="str">
        <f t="shared" si="84"/>
        <v/>
      </c>
      <c r="K557" s="70" t="str">
        <f t="shared" si="85"/>
        <v/>
      </c>
      <c r="L557" s="17" t="str">
        <f t="shared" si="88"/>
        <v/>
      </c>
      <c r="M557" s="64" t="str">
        <f t="shared" si="86"/>
        <v/>
      </c>
      <c r="N557" s="67" t="str">
        <f t="shared" si="89"/>
        <v/>
      </c>
      <c r="O557" s="18"/>
      <c r="P557" s="68"/>
      <c r="Q557" s="42"/>
      <c r="R557" s="39"/>
      <c r="S557" s="43"/>
    </row>
    <row r="558" spans="1:19" x14ac:dyDescent="0.25">
      <c r="A558" s="11" t="s">
        <v>14</v>
      </c>
      <c r="B558" s="11"/>
      <c r="C558" s="15" t="str">
        <f t="shared" si="87"/>
        <v/>
      </c>
      <c r="D558" s="16"/>
      <c r="E558" s="34" t="str">
        <f t="shared" si="80"/>
        <v/>
      </c>
      <c r="F558" s="11"/>
      <c r="G558" s="15" t="str">
        <f t="shared" si="81"/>
        <v/>
      </c>
      <c r="H558" s="15" t="str">
        <f t="shared" si="82"/>
        <v/>
      </c>
      <c r="I558" s="15" t="str">
        <f t="shared" si="83"/>
        <v/>
      </c>
      <c r="J558" s="15" t="str">
        <f t="shared" si="84"/>
        <v/>
      </c>
      <c r="K558" s="70" t="str">
        <f t="shared" si="85"/>
        <v/>
      </c>
      <c r="L558" s="17" t="str">
        <f t="shared" si="88"/>
        <v/>
      </c>
      <c r="M558" s="64" t="str">
        <f t="shared" si="86"/>
        <v/>
      </c>
      <c r="N558" s="67" t="str">
        <f t="shared" si="89"/>
        <v/>
      </c>
      <c r="O558" s="18"/>
      <c r="P558" s="68"/>
      <c r="Q558" s="42"/>
      <c r="R558" s="39"/>
      <c r="S558" s="43"/>
    </row>
    <row r="559" spans="1:19" x14ac:dyDescent="0.25">
      <c r="A559" s="11" t="s">
        <v>14</v>
      </c>
      <c r="B559" s="11"/>
      <c r="C559" s="15" t="str">
        <f t="shared" si="87"/>
        <v/>
      </c>
      <c r="D559" s="16"/>
      <c r="E559" s="34" t="str">
        <f t="shared" si="80"/>
        <v/>
      </c>
      <c r="F559" s="11"/>
      <c r="G559" s="15" t="str">
        <f t="shared" si="81"/>
        <v/>
      </c>
      <c r="H559" s="15" t="str">
        <f t="shared" si="82"/>
        <v/>
      </c>
      <c r="I559" s="15" t="str">
        <f t="shared" si="83"/>
        <v/>
      </c>
      <c r="J559" s="15" t="str">
        <f t="shared" si="84"/>
        <v/>
      </c>
      <c r="K559" s="70" t="str">
        <f t="shared" si="85"/>
        <v/>
      </c>
      <c r="L559" s="17" t="str">
        <f t="shared" si="88"/>
        <v/>
      </c>
      <c r="M559" s="64" t="str">
        <f t="shared" si="86"/>
        <v/>
      </c>
      <c r="N559" s="67" t="str">
        <f t="shared" si="89"/>
        <v/>
      </c>
      <c r="O559" s="18"/>
      <c r="P559" s="68"/>
      <c r="Q559" s="42"/>
      <c r="R559" s="39"/>
      <c r="S559" s="43"/>
    </row>
    <row r="560" spans="1:19" x14ac:dyDescent="0.25">
      <c r="A560" s="11" t="s">
        <v>14</v>
      </c>
      <c r="B560" s="11"/>
      <c r="C560" s="15" t="str">
        <f t="shared" si="87"/>
        <v/>
      </c>
      <c r="D560" s="16"/>
      <c r="E560" s="34" t="str">
        <f t="shared" si="80"/>
        <v/>
      </c>
      <c r="F560" s="11"/>
      <c r="G560" s="15" t="str">
        <f t="shared" si="81"/>
        <v/>
      </c>
      <c r="H560" s="15" t="str">
        <f t="shared" si="82"/>
        <v/>
      </c>
      <c r="I560" s="15" t="str">
        <f t="shared" si="83"/>
        <v/>
      </c>
      <c r="J560" s="15" t="str">
        <f t="shared" si="84"/>
        <v/>
      </c>
      <c r="K560" s="70" t="str">
        <f t="shared" si="85"/>
        <v/>
      </c>
      <c r="L560" s="17" t="str">
        <f t="shared" si="88"/>
        <v/>
      </c>
      <c r="M560" s="64" t="str">
        <f t="shared" si="86"/>
        <v/>
      </c>
      <c r="N560" s="67" t="str">
        <f t="shared" si="89"/>
        <v/>
      </c>
      <c r="O560" s="18"/>
      <c r="P560" s="68"/>
      <c r="Q560" s="42"/>
      <c r="R560" s="39"/>
      <c r="S560" s="43"/>
    </row>
    <row r="561" spans="1:19" x14ac:dyDescent="0.25">
      <c r="A561" s="11" t="s">
        <v>14</v>
      </c>
      <c r="B561" s="11"/>
      <c r="C561" s="15" t="str">
        <f t="shared" si="87"/>
        <v/>
      </c>
      <c r="D561" s="16"/>
      <c r="E561" s="34" t="str">
        <f t="shared" si="80"/>
        <v/>
      </c>
      <c r="F561" s="11"/>
      <c r="G561" s="15" t="str">
        <f t="shared" si="81"/>
        <v/>
      </c>
      <c r="H561" s="15" t="str">
        <f t="shared" si="82"/>
        <v/>
      </c>
      <c r="I561" s="15" t="str">
        <f t="shared" si="83"/>
        <v/>
      </c>
      <c r="J561" s="15" t="str">
        <f t="shared" si="84"/>
        <v/>
      </c>
      <c r="K561" s="70" t="str">
        <f t="shared" si="85"/>
        <v/>
      </c>
      <c r="L561" s="17" t="str">
        <f t="shared" si="88"/>
        <v/>
      </c>
      <c r="M561" s="64" t="str">
        <f t="shared" si="86"/>
        <v/>
      </c>
      <c r="N561" s="67" t="str">
        <f t="shared" si="89"/>
        <v/>
      </c>
      <c r="O561" s="18"/>
      <c r="P561" s="68"/>
      <c r="Q561" s="42"/>
      <c r="R561" s="39"/>
      <c r="S561" s="43"/>
    </row>
    <row r="562" spans="1:19" x14ac:dyDescent="0.25">
      <c r="A562" s="11" t="s">
        <v>14</v>
      </c>
      <c r="B562" s="11"/>
      <c r="C562" s="15" t="str">
        <f t="shared" si="87"/>
        <v/>
      </c>
      <c r="D562" s="16"/>
      <c r="E562" s="34" t="str">
        <f t="shared" si="80"/>
        <v/>
      </c>
      <c r="F562" s="11"/>
      <c r="G562" s="15" t="str">
        <f t="shared" si="81"/>
        <v/>
      </c>
      <c r="H562" s="15" t="str">
        <f t="shared" si="82"/>
        <v/>
      </c>
      <c r="I562" s="15" t="str">
        <f t="shared" si="83"/>
        <v/>
      </c>
      <c r="J562" s="15" t="str">
        <f t="shared" si="84"/>
        <v/>
      </c>
      <c r="K562" s="70" t="str">
        <f t="shared" si="85"/>
        <v/>
      </c>
      <c r="L562" s="17" t="str">
        <f t="shared" si="88"/>
        <v/>
      </c>
      <c r="M562" s="64" t="str">
        <f t="shared" si="86"/>
        <v/>
      </c>
      <c r="N562" s="67" t="str">
        <f t="shared" si="89"/>
        <v/>
      </c>
      <c r="O562" s="18"/>
      <c r="P562" s="68"/>
      <c r="Q562" s="42"/>
      <c r="R562" s="39"/>
      <c r="S562" s="43"/>
    </row>
    <row r="563" spans="1:19" x14ac:dyDescent="0.25">
      <c r="A563" s="11" t="s">
        <v>14</v>
      </c>
      <c r="B563" s="11"/>
      <c r="C563" s="15" t="str">
        <f t="shared" si="87"/>
        <v/>
      </c>
      <c r="D563" s="16"/>
      <c r="E563" s="34" t="str">
        <f t="shared" si="80"/>
        <v/>
      </c>
      <c r="F563" s="11"/>
      <c r="G563" s="15" t="str">
        <f t="shared" si="81"/>
        <v/>
      </c>
      <c r="H563" s="15" t="str">
        <f t="shared" si="82"/>
        <v/>
      </c>
      <c r="I563" s="15" t="str">
        <f t="shared" si="83"/>
        <v/>
      </c>
      <c r="J563" s="15" t="str">
        <f t="shared" si="84"/>
        <v/>
      </c>
      <c r="K563" s="70" t="str">
        <f t="shared" si="85"/>
        <v/>
      </c>
      <c r="L563" s="17" t="str">
        <f t="shared" si="88"/>
        <v/>
      </c>
      <c r="M563" s="64" t="str">
        <f t="shared" si="86"/>
        <v/>
      </c>
      <c r="N563" s="67" t="str">
        <f t="shared" si="89"/>
        <v/>
      </c>
      <c r="O563" s="18"/>
      <c r="P563" s="68"/>
      <c r="Q563" s="42"/>
      <c r="R563" s="39"/>
      <c r="S563" s="43"/>
    </row>
    <row r="564" spans="1:19" x14ac:dyDescent="0.25">
      <c r="A564" s="11" t="s">
        <v>14</v>
      </c>
      <c r="B564" s="11"/>
      <c r="C564" s="15" t="str">
        <f t="shared" si="87"/>
        <v/>
      </c>
      <c r="D564" s="16"/>
      <c r="E564" s="34" t="str">
        <f t="shared" si="80"/>
        <v/>
      </c>
      <c r="F564" s="11"/>
      <c r="G564" s="15" t="str">
        <f t="shared" si="81"/>
        <v/>
      </c>
      <c r="H564" s="15" t="str">
        <f t="shared" si="82"/>
        <v/>
      </c>
      <c r="I564" s="15" t="str">
        <f t="shared" si="83"/>
        <v/>
      </c>
      <c r="J564" s="15" t="str">
        <f t="shared" si="84"/>
        <v/>
      </c>
      <c r="K564" s="70" t="str">
        <f t="shared" si="85"/>
        <v/>
      </c>
      <c r="L564" s="17" t="str">
        <f t="shared" si="88"/>
        <v/>
      </c>
      <c r="M564" s="64" t="str">
        <f t="shared" si="86"/>
        <v/>
      </c>
      <c r="N564" s="67" t="str">
        <f t="shared" si="89"/>
        <v/>
      </c>
      <c r="O564" s="18"/>
      <c r="P564" s="68"/>
      <c r="Q564" s="42"/>
      <c r="R564" s="39"/>
      <c r="S564" s="43"/>
    </row>
    <row r="565" spans="1:19" x14ac:dyDescent="0.25">
      <c r="A565" s="11" t="s">
        <v>14</v>
      </c>
      <c r="B565" s="11"/>
      <c r="C565" s="15" t="str">
        <f t="shared" si="87"/>
        <v/>
      </c>
      <c r="D565" s="16"/>
      <c r="E565" s="34" t="str">
        <f t="shared" si="80"/>
        <v/>
      </c>
      <c r="F565" s="11"/>
      <c r="G565" s="15" t="str">
        <f t="shared" si="81"/>
        <v/>
      </c>
      <c r="H565" s="15" t="str">
        <f t="shared" si="82"/>
        <v/>
      </c>
      <c r="I565" s="15" t="str">
        <f t="shared" si="83"/>
        <v/>
      </c>
      <c r="J565" s="15" t="str">
        <f t="shared" si="84"/>
        <v/>
      </c>
      <c r="K565" s="70" t="str">
        <f t="shared" si="85"/>
        <v/>
      </c>
      <c r="L565" s="17" t="str">
        <f t="shared" si="88"/>
        <v/>
      </c>
      <c r="M565" s="64" t="str">
        <f t="shared" si="86"/>
        <v/>
      </c>
      <c r="N565" s="67" t="str">
        <f t="shared" si="89"/>
        <v/>
      </c>
      <c r="O565" s="18"/>
      <c r="P565" s="68"/>
      <c r="Q565" s="42"/>
      <c r="R565" s="39"/>
      <c r="S565" s="43"/>
    </row>
    <row r="566" spans="1:19" x14ac:dyDescent="0.25">
      <c r="A566" s="11" t="s">
        <v>14</v>
      </c>
      <c r="B566" s="11"/>
      <c r="C566" s="15" t="str">
        <f t="shared" si="87"/>
        <v/>
      </c>
      <c r="D566" s="16"/>
      <c r="E566" s="34" t="str">
        <f t="shared" si="80"/>
        <v/>
      </c>
      <c r="F566" s="11"/>
      <c r="G566" s="15" t="str">
        <f t="shared" si="81"/>
        <v/>
      </c>
      <c r="H566" s="15" t="str">
        <f t="shared" si="82"/>
        <v/>
      </c>
      <c r="I566" s="15" t="str">
        <f t="shared" si="83"/>
        <v/>
      </c>
      <c r="J566" s="15" t="str">
        <f t="shared" si="84"/>
        <v/>
      </c>
      <c r="K566" s="70" t="str">
        <f t="shared" si="85"/>
        <v/>
      </c>
      <c r="L566" s="17" t="str">
        <f t="shared" si="88"/>
        <v/>
      </c>
      <c r="M566" s="64" t="str">
        <f t="shared" si="86"/>
        <v/>
      </c>
      <c r="N566" s="67" t="str">
        <f t="shared" si="89"/>
        <v/>
      </c>
      <c r="O566" s="18"/>
      <c r="P566" s="68"/>
      <c r="Q566" s="42"/>
      <c r="R566" s="39"/>
      <c r="S566" s="43"/>
    </row>
    <row r="567" spans="1:19" x14ac:dyDescent="0.25">
      <c r="A567" s="11" t="s">
        <v>14</v>
      </c>
      <c r="B567" s="11"/>
      <c r="C567" s="15" t="str">
        <f t="shared" si="87"/>
        <v/>
      </c>
      <c r="D567" s="16"/>
      <c r="E567" s="34" t="str">
        <f t="shared" si="80"/>
        <v/>
      </c>
      <c r="F567" s="11"/>
      <c r="G567" s="15" t="str">
        <f t="shared" si="81"/>
        <v/>
      </c>
      <c r="H567" s="15" t="str">
        <f t="shared" si="82"/>
        <v/>
      </c>
      <c r="I567" s="15" t="str">
        <f t="shared" si="83"/>
        <v/>
      </c>
      <c r="J567" s="15" t="str">
        <f t="shared" si="84"/>
        <v/>
      </c>
      <c r="K567" s="70" t="str">
        <f t="shared" si="85"/>
        <v/>
      </c>
      <c r="L567" s="17" t="str">
        <f t="shared" si="88"/>
        <v/>
      </c>
      <c r="M567" s="64" t="str">
        <f t="shared" si="86"/>
        <v/>
      </c>
      <c r="N567" s="67" t="str">
        <f t="shared" si="89"/>
        <v/>
      </c>
      <c r="O567" s="18"/>
      <c r="P567" s="68"/>
      <c r="Q567" s="42"/>
      <c r="R567" s="39"/>
      <c r="S567" s="43"/>
    </row>
    <row r="568" spans="1:19" x14ac:dyDescent="0.25">
      <c r="A568" s="11" t="s">
        <v>14</v>
      </c>
      <c r="B568" s="11"/>
      <c r="C568" s="15" t="str">
        <f t="shared" si="87"/>
        <v/>
      </c>
      <c r="D568" s="16"/>
      <c r="E568" s="34" t="str">
        <f t="shared" si="80"/>
        <v/>
      </c>
      <c r="F568" s="11"/>
      <c r="G568" s="15" t="str">
        <f t="shared" si="81"/>
        <v/>
      </c>
      <c r="H568" s="15" t="str">
        <f t="shared" si="82"/>
        <v/>
      </c>
      <c r="I568" s="15" t="str">
        <f t="shared" si="83"/>
        <v/>
      </c>
      <c r="J568" s="15" t="str">
        <f t="shared" si="84"/>
        <v/>
      </c>
      <c r="K568" s="70" t="str">
        <f t="shared" si="85"/>
        <v/>
      </c>
      <c r="L568" s="17" t="str">
        <f t="shared" si="88"/>
        <v/>
      </c>
      <c r="M568" s="64" t="str">
        <f t="shared" si="86"/>
        <v/>
      </c>
      <c r="N568" s="67" t="str">
        <f t="shared" si="89"/>
        <v/>
      </c>
      <c r="O568" s="18"/>
      <c r="P568" s="68"/>
      <c r="Q568" s="42"/>
      <c r="R568" s="39"/>
      <c r="S568" s="43"/>
    </row>
    <row r="569" spans="1:19" x14ac:dyDescent="0.25">
      <c r="A569" s="11" t="s">
        <v>14</v>
      </c>
      <c r="B569" s="11"/>
      <c r="C569" s="15" t="str">
        <f t="shared" si="87"/>
        <v/>
      </c>
      <c r="D569" s="16"/>
      <c r="E569" s="34" t="str">
        <f t="shared" si="80"/>
        <v/>
      </c>
      <c r="F569" s="11"/>
      <c r="G569" s="15" t="str">
        <f t="shared" si="81"/>
        <v/>
      </c>
      <c r="H569" s="15" t="str">
        <f t="shared" si="82"/>
        <v/>
      </c>
      <c r="I569" s="15" t="str">
        <f t="shared" si="83"/>
        <v/>
      </c>
      <c r="J569" s="15" t="str">
        <f t="shared" si="84"/>
        <v/>
      </c>
      <c r="K569" s="70" t="str">
        <f t="shared" si="85"/>
        <v/>
      </c>
      <c r="L569" s="17" t="str">
        <f t="shared" si="88"/>
        <v/>
      </c>
      <c r="M569" s="64" t="str">
        <f t="shared" si="86"/>
        <v/>
      </c>
      <c r="N569" s="67" t="str">
        <f t="shared" si="89"/>
        <v/>
      </c>
      <c r="O569" s="18"/>
      <c r="P569" s="68"/>
      <c r="Q569" s="42"/>
      <c r="R569" s="39"/>
      <c r="S569" s="43"/>
    </row>
    <row r="570" spans="1:19" x14ac:dyDescent="0.25">
      <c r="A570" s="11" t="s">
        <v>14</v>
      </c>
      <c r="B570" s="11"/>
      <c r="C570" s="15" t="str">
        <f t="shared" si="87"/>
        <v/>
      </c>
      <c r="D570" s="16"/>
      <c r="E570" s="34" t="str">
        <f t="shared" si="80"/>
        <v/>
      </c>
      <c r="F570" s="11"/>
      <c r="G570" s="15" t="str">
        <f t="shared" si="81"/>
        <v/>
      </c>
      <c r="H570" s="15" t="str">
        <f t="shared" si="82"/>
        <v/>
      </c>
      <c r="I570" s="15" t="str">
        <f t="shared" si="83"/>
        <v/>
      </c>
      <c r="J570" s="15" t="str">
        <f t="shared" si="84"/>
        <v/>
      </c>
      <c r="K570" s="70" t="str">
        <f t="shared" si="85"/>
        <v/>
      </c>
      <c r="L570" s="17" t="str">
        <f t="shared" si="88"/>
        <v/>
      </c>
      <c r="M570" s="64" t="str">
        <f t="shared" si="86"/>
        <v/>
      </c>
      <c r="N570" s="67" t="str">
        <f t="shared" si="89"/>
        <v/>
      </c>
      <c r="O570" s="18"/>
      <c r="P570" s="68"/>
      <c r="Q570" s="42"/>
      <c r="R570" s="39"/>
      <c r="S570" s="43"/>
    </row>
    <row r="571" spans="1:19" x14ac:dyDescent="0.25">
      <c r="A571" s="11" t="s">
        <v>14</v>
      </c>
      <c r="B571" s="11"/>
      <c r="C571" s="15" t="str">
        <f t="shared" si="87"/>
        <v/>
      </c>
      <c r="D571" s="16"/>
      <c r="E571" s="34" t="str">
        <f t="shared" si="80"/>
        <v/>
      </c>
      <c r="F571" s="11"/>
      <c r="G571" s="15" t="str">
        <f t="shared" si="81"/>
        <v/>
      </c>
      <c r="H571" s="15" t="str">
        <f t="shared" si="82"/>
        <v/>
      </c>
      <c r="I571" s="15" t="str">
        <f t="shared" si="83"/>
        <v/>
      </c>
      <c r="J571" s="15" t="str">
        <f t="shared" si="84"/>
        <v/>
      </c>
      <c r="K571" s="70" t="str">
        <f t="shared" si="85"/>
        <v/>
      </c>
      <c r="L571" s="17" t="str">
        <f t="shared" si="88"/>
        <v/>
      </c>
      <c r="M571" s="64" t="str">
        <f t="shared" si="86"/>
        <v/>
      </c>
      <c r="N571" s="67" t="str">
        <f t="shared" si="89"/>
        <v/>
      </c>
      <c r="O571" s="18"/>
      <c r="P571" s="68"/>
      <c r="Q571" s="42"/>
      <c r="R571" s="39"/>
      <c r="S571" s="43"/>
    </row>
    <row r="572" spans="1:19" x14ac:dyDescent="0.25">
      <c r="A572" s="11" t="s">
        <v>14</v>
      </c>
      <c r="B572" s="11"/>
      <c r="C572" s="15" t="str">
        <f t="shared" si="87"/>
        <v/>
      </c>
      <c r="D572" s="16"/>
      <c r="E572" s="34" t="str">
        <f t="shared" si="80"/>
        <v/>
      </c>
      <c r="F572" s="11"/>
      <c r="G572" s="15" t="str">
        <f t="shared" si="81"/>
        <v/>
      </c>
      <c r="H572" s="15" t="str">
        <f t="shared" si="82"/>
        <v/>
      </c>
      <c r="I572" s="15" t="str">
        <f t="shared" si="83"/>
        <v/>
      </c>
      <c r="J572" s="15" t="str">
        <f t="shared" si="84"/>
        <v/>
      </c>
      <c r="K572" s="70" t="str">
        <f t="shared" si="85"/>
        <v/>
      </c>
      <c r="L572" s="17" t="str">
        <f t="shared" si="88"/>
        <v/>
      </c>
      <c r="M572" s="64" t="str">
        <f t="shared" si="86"/>
        <v/>
      </c>
      <c r="N572" s="67" t="str">
        <f t="shared" si="89"/>
        <v/>
      </c>
      <c r="O572" s="18"/>
      <c r="P572" s="68"/>
      <c r="Q572" s="42"/>
      <c r="R572" s="39"/>
      <c r="S572" s="43"/>
    </row>
    <row r="573" spans="1:19" x14ac:dyDescent="0.25">
      <c r="A573" s="11" t="s">
        <v>14</v>
      </c>
      <c r="B573" s="11"/>
      <c r="C573" s="15" t="str">
        <f t="shared" si="87"/>
        <v/>
      </c>
      <c r="D573" s="16"/>
      <c r="E573" s="34" t="str">
        <f t="shared" si="80"/>
        <v/>
      </c>
      <c r="F573" s="11"/>
      <c r="G573" s="15" t="str">
        <f t="shared" si="81"/>
        <v/>
      </c>
      <c r="H573" s="15" t="str">
        <f t="shared" si="82"/>
        <v/>
      </c>
      <c r="I573" s="15" t="str">
        <f t="shared" si="83"/>
        <v/>
      </c>
      <c r="J573" s="15" t="str">
        <f t="shared" si="84"/>
        <v/>
      </c>
      <c r="K573" s="70" t="str">
        <f t="shared" si="85"/>
        <v/>
      </c>
      <c r="L573" s="17" t="str">
        <f t="shared" si="88"/>
        <v/>
      </c>
      <c r="M573" s="64" t="str">
        <f t="shared" si="86"/>
        <v/>
      </c>
      <c r="N573" s="67" t="str">
        <f t="shared" si="89"/>
        <v/>
      </c>
      <c r="O573" s="18"/>
      <c r="P573" s="68"/>
      <c r="Q573" s="42"/>
      <c r="R573" s="39"/>
      <c r="S573" s="43"/>
    </row>
    <row r="574" spans="1:19" x14ac:dyDescent="0.25">
      <c r="A574" s="11" t="s">
        <v>14</v>
      </c>
      <c r="B574" s="11"/>
      <c r="C574" s="15" t="str">
        <f t="shared" si="87"/>
        <v/>
      </c>
      <c r="D574" s="16"/>
      <c r="E574" s="34" t="str">
        <f t="shared" si="80"/>
        <v/>
      </c>
      <c r="F574" s="11"/>
      <c r="G574" s="15" t="str">
        <f t="shared" si="81"/>
        <v/>
      </c>
      <c r="H574" s="15" t="str">
        <f t="shared" si="82"/>
        <v/>
      </c>
      <c r="I574" s="15" t="str">
        <f t="shared" si="83"/>
        <v/>
      </c>
      <c r="J574" s="15" t="str">
        <f t="shared" si="84"/>
        <v/>
      </c>
      <c r="K574" s="70" t="str">
        <f t="shared" si="85"/>
        <v/>
      </c>
      <c r="L574" s="17" t="str">
        <f t="shared" si="88"/>
        <v/>
      </c>
      <c r="M574" s="64" t="str">
        <f t="shared" si="86"/>
        <v/>
      </c>
      <c r="N574" s="67" t="str">
        <f t="shared" si="89"/>
        <v/>
      </c>
      <c r="O574" s="18"/>
      <c r="P574" s="68"/>
      <c r="Q574" s="42"/>
      <c r="R574" s="39"/>
      <c r="S574" s="43"/>
    </row>
    <row r="575" spans="1:19" x14ac:dyDescent="0.25">
      <c r="A575" s="11" t="s">
        <v>14</v>
      </c>
      <c r="B575" s="11"/>
      <c r="C575" s="15" t="str">
        <f t="shared" si="87"/>
        <v/>
      </c>
      <c r="D575" s="16"/>
      <c r="E575" s="34" t="str">
        <f t="shared" si="80"/>
        <v/>
      </c>
      <c r="F575" s="11"/>
      <c r="G575" s="15" t="str">
        <f t="shared" si="81"/>
        <v/>
      </c>
      <c r="H575" s="15" t="str">
        <f t="shared" si="82"/>
        <v/>
      </c>
      <c r="I575" s="15" t="str">
        <f t="shared" si="83"/>
        <v/>
      </c>
      <c r="J575" s="15" t="str">
        <f t="shared" si="84"/>
        <v/>
      </c>
      <c r="K575" s="70" t="str">
        <f t="shared" si="85"/>
        <v/>
      </c>
      <c r="L575" s="17" t="str">
        <f t="shared" si="88"/>
        <v/>
      </c>
      <c r="M575" s="64" t="str">
        <f t="shared" si="86"/>
        <v/>
      </c>
      <c r="N575" s="67" t="str">
        <f t="shared" si="89"/>
        <v/>
      </c>
      <c r="O575" s="18"/>
      <c r="P575" s="68"/>
      <c r="Q575" s="42"/>
      <c r="R575" s="39"/>
      <c r="S575" s="43"/>
    </row>
    <row r="576" spans="1:19" x14ac:dyDescent="0.25">
      <c r="A576" s="11" t="s">
        <v>14</v>
      </c>
      <c r="B576" s="11"/>
      <c r="C576" s="15" t="str">
        <f t="shared" si="87"/>
        <v/>
      </c>
      <c r="D576" s="16"/>
      <c r="E576" s="34" t="str">
        <f t="shared" si="80"/>
        <v/>
      </c>
      <c r="F576" s="11"/>
      <c r="G576" s="15" t="str">
        <f t="shared" si="81"/>
        <v/>
      </c>
      <c r="H576" s="15" t="str">
        <f t="shared" si="82"/>
        <v/>
      </c>
      <c r="I576" s="15" t="str">
        <f t="shared" si="83"/>
        <v/>
      </c>
      <c r="J576" s="15" t="str">
        <f t="shared" si="84"/>
        <v/>
      </c>
      <c r="K576" s="70" t="str">
        <f t="shared" si="85"/>
        <v/>
      </c>
      <c r="L576" s="17" t="str">
        <f t="shared" si="88"/>
        <v/>
      </c>
      <c r="M576" s="64" t="str">
        <f t="shared" si="86"/>
        <v/>
      </c>
      <c r="N576" s="67" t="str">
        <f t="shared" si="89"/>
        <v/>
      </c>
      <c r="O576" s="18"/>
      <c r="P576" s="68"/>
      <c r="Q576" s="42"/>
      <c r="R576" s="39"/>
      <c r="S576" s="43"/>
    </row>
    <row r="577" spans="1:19" x14ac:dyDescent="0.25">
      <c r="A577" s="11" t="s">
        <v>14</v>
      </c>
      <c r="B577" s="11"/>
      <c r="C577" s="15" t="str">
        <f t="shared" si="87"/>
        <v/>
      </c>
      <c r="D577" s="16"/>
      <c r="E577" s="34" t="str">
        <f t="shared" si="80"/>
        <v/>
      </c>
      <c r="F577" s="11"/>
      <c r="G577" s="15" t="str">
        <f t="shared" si="81"/>
        <v/>
      </c>
      <c r="H577" s="15" t="str">
        <f t="shared" si="82"/>
        <v/>
      </c>
      <c r="I577" s="15" t="str">
        <f t="shared" si="83"/>
        <v/>
      </c>
      <c r="J577" s="15" t="str">
        <f t="shared" si="84"/>
        <v/>
      </c>
      <c r="K577" s="70" t="str">
        <f t="shared" si="85"/>
        <v/>
      </c>
      <c r="L577" s="17" t="str">
        <f t="shared" si="88"/>
        <v/>
      </c>
      <c r="M577" s="64" t="str">
        <f t="shared" si="86"/>
        <v/>
      </c>
      <c r="N577" s="67" t="str">
        <f t="shared" si="89"/>
        <v/>
      </c>
      <c r="O577" s="18"/>
      <c r="P577" s="68"/>
      <c r="Q577" s="42"/>
      <c r="R577" s="39"/>
      <c r="S577" s="43"/>
    </row>
    <row r="578" spans="1:19" x14ac:dyDescent="0.25">
      <c r="A578" s="11" t="s">
        <v>14</v>
      </c>
      <c r="B578" s="11"/>
      <c r="C578" s="15" t="str">
        <f t="shared" si="87"/>
        <v/>
      </c>
      <c r="D578" s="16"/>
      <c r="E578" s="34" t="str">
        <f t="shared" si="80"/>
        <v/>
      </c>
      <c r="F578" s="11"/>
      <c r="G578" s="15" t="str">
        <f t="shared" si="81"/>
        <v/>
      </c>
      <c r="H578" s="15" t="str">
        <f t="shared" si="82"/>
        <v/>
      </c>
      <c r="I578" s="15" t="str">
        <f t="shared" si="83"/>
        <v/>
      </c>
      <c r="J578" s="15" t="str">
        <f t="shared" si="84"/>
        <v/>
      </c>
      <c r="K578" s="70" t="str">
        <f t="shared" si="85"/>
        <v/>
      </c>
      <c r="L578" s="17" t="str">
        <f t="shared" si="88"/>
        <v/>
      </c>
      <c r="M578" s="64" t="str">
        <f t="shared" si="86"/>
        <v/>
      </c>
      <c r="N578" s="67" t="str">
        <f t="shared" si="89"/>
        <v/>
      </c>
      <c r="O578" s="18"/>
      <c r="P578" s="68"/>
      <c r="Q578" s="42"/>
      <c r="R578" s="39"/>
      <c r="S578" s="43"/>
    </row>
    <row r="579" spans="1:19" x14ac:dyDescent="0.25">
      <c r="A579" s="11" t="s">
        <v>14</v>
      </c>
      <c r="B579" s="11"/>
      <c r="C579" s="15" t="str">
        <f t="shared" si="87"/>
        <v/>
      </c>
      <c r="D579" s="16"/>
      <c r="E579" s="34" t="str">
        <f t="shared" si="80"/>
        <v/>
      </c>
      <c r="F579" s="11"/>
      <c r="G579" s="15" t="str">
        <f t="shared" si="81"/>
        <v/>
      </c>
      <c r="H579" s="15" t="str">
        <f t="shared" si="82"/>
        <v/>
      </c>
      <c r="I579" s="15" t="str">
        <f t="shared" si="83"/>
        <v/>
      </c>
      <c r="J579" s="15" t="str">
        <f t="shared" si="84"/>
        <v/>
      </c>
      <c r="K579" s="70" t="str">
        <f t="shared" si="85"/>
        <v/>
      </c>
      <c r="L579" s="17" t="str">
        <f t="shared" si="88"/>
        <v/>
      </c>
      <c r="M579" s="64" t="str">
        <f t="shared" si="86"/>
        <v/>
      </c>
      <c r="N579" s="67" t="str">
        <f t="shared" si="89"/>
        <v/>
      </c>
      <c r="O579" s="18"/>
      <c r="P579" s="68"/>
      <c r="Q579" s="42"/>
      <c r="R579" s="39"/>
      <c r="S579" s="43"/>
    </row>
    <row r="580" spans="1:19" x14ac:dyDescent="0.25">
      <c r="A580" s="11" t="s">
        <v>14</v>
      </c>
      <c r="B580" s="11"/>
      <c r="C580" s="15" t="str">
        <f t="shared" si="87"/>
        <v/>
      </c>
      <c r="D580" s="16"/>
      <c r="E580" s="34" t="str">
        <f t="shared" si="80"/>
        <v/>
      </c>
      <c r="F580" s="11"/>
      <c r="G580" s="15" t="str">
        <f t="shared" si="81"/>
        <v/>
      </c>
      <c r="H580" s="15" t="str">
        <f t="shared" si="82"/>
        <v/>
      </c>
      <c r="I580" s="15" t="str">
        <f t="shared" si="83"/>
        <v/>
      </c>
      <c r="J580" s="15" t="str">
        <f t="shared" si="84"/>
        <v/>
      </c>
      <c r="K580" s="70" t="str">
        <f t="shared" si="85"/>
        <v/>
      </c>
      <c r="L580" s="17" t="str">
        <f t="shared" si="88"/>
        <v/>
      </c>
      <c r="M580" s="64" t="str">
        <f t="shared" si="86"/>
        <v/>
      </c>
      <c r="N580" s="67" t="str">
        <f t="shared" si="89"/>
        <v/>
      </c>
      <c r="O580" s="18"/>
      <c r="P580" s="68"/>
      <c r="Q580" s="42"/>
      <c r="R580" s="39"/>
      <c r="S580" s="43"/>
    </row>
    <row r="581" spans="1:19" x14ac:dyDescent="0.25">
      <c r="A581" s="11" t="s">
        <v>14</v>
      </c>
      <c r="B581" s="11"/>
      <c r="C581" s="15" t="str">
        <f t="shared" si="87"/>
        <v/>
      </c>
      <c r="D581" s="16"/>
      <c r="E581" s="34" t="str">
        <f t="shared" si="80"/>
        <v/>
      </c>
      <c r="F581" s="11"/>
      <c r="G581" s="15" t="str">
        <f t="shared" si="81"/>
        <v/>
      </c>
      <c r="H581" s="15" t="str">
        <f t="shared" si="82"/>
        <v/>
      </c>
      <c r="I581" s="15" t="str">
        <f t="shared" si="83"/>
        <v/>
      </c>
      <c r="J581" s="15" t="str">
        <f t="shared" si="84"/>
        <v/>
      </c>
      <c r="K581" s="70" t="str">
        <f t="shared" si="85"/>
        <v/>
      </c>
      <c r="L581" s="17" t="str">
        <f t="shared" si="88"/>
        <v/>
      </c>
      <c r="M581" s="64" t="str">
        <f t="shared" si="86"/>
        <v/>
      </c>
      <c r="N581" s="67" t="str">
        <f t="shared" si="89"/>
        <v/>
      </c>
      <c r="O581" s="18"/>
      <c r="P581" s="68"/>
      <c r="Q581" s="42"/>
      <c r="R581" s="39"/>
      <c r="S581" s="43"/>
    </row>
    <row r="582" spans="1:19" x14ac:dyDescent="0.25">
      <c r="A582" s="11" t="s">
        <v>14</v>
      </c>
      <c r="B582" s="11"/>
      <c r="C582" s="15" t="str">
        <f t="shared" si="87"/>
        <v/>
      </c>
      <c r="D582" s="16"/>
      <c r="E582" s="34" t="str">
        <f t="shared" si="80"/>
        <v/>
      </c>
      <c r="F582" s="11"/>
      <c r="G582" s="15" t="str">
        <f t="shared" si="81"/>
        <v/>
      </c>
      <c r="H582" s="15" t="str">
        <f t="shared" si="82"/>
        <v/>
      </c>
      <c r="I582" s="15" t="str">
        <f t="shared" si="83"/>
        <v/>
      </c>
      <c r="J582" s="15" t="str">
        <f t="shared" si="84"/>
        <v/>
      </c>
      <c r="K582" s="70" t="str">
        <f t="shared" si="85"/>
        <v/>
      </c>
      <c r="L582" s="17" t="str">
        <f t="shared" si="88"/>
        <v/>
      </c>
      <c r="M582" s="64" t="str">
        <f t="shared" si="86"/>
        <v/>
      </c>
      <c r="N582" s="67" t="str">
        <f t="shared" si="89"/>
        <v/>
      </c>
      <c r="O582" s="18"/>
      <c r="P582" s="68"/>
      <c r="Q582" s="42"/>
      <c r="R582" s="39"/>
      <c r="S582" s="43"/>
    </row>
    <row r="583" spans="1:19" x14ac:dyDescent="0.25">
      <c r="A583" s="11" t="s">
        <v>14</v>
      </c>
      <c r="B583" s="11"/>
      <c r="C583" s="15" t="str">
        <f t="shared" si="87"/>
        <v/>
      </c>
      <c r="D583" s="16"/>
      <c r="E583" s="34" t="str">
        <f t="shared" si="80"/>
        <v/>
      </c>
      <c r="F583" s="11"/>
      <c r="G583" s="15" t="str">
        <f t="shared" si="81"/>
        <v/>
      </c>
      <c r="H583" s="15" t="str">
        <f t="shared" si="82"/>
        <v/>
      </c>
      <c r="I583" s="15" t="str">
        <f t="shared" si="83"/>
        <v/>
      </c>
      <c r="J583" s="15" t="str">
        <f t="shared" si="84"/>
        <v/>
      </c>
      <c r="K583" s="70" t="str">
        <f t="shared" si="85"/>
        <v/>
      </c>
      <c r="L583" s="17" t="str">
        <f t="shared" si="88"/>
        <v/>
      </c>
      <c r="M583" s="64" t="str">
        <f t="shared" si="86"/>
        <v/>
      </c>
      <c r="N583" s="67" t="str">
        <f t="shared" si="89"/>
        <v/>
      </c>
      <c r="O583" s="18"/>
      <c r="P583" s="68"/>
      <c r="Q583" s="42"/>
      <c r="R583" s="39"/>
      <c r="S583" s="43"/>
    </row>
    <row r="584" spans="1:19" x14ac:dyDescent="0.25">
      <c r="A584" s="11" t="s">
        <v>14</v>
      </c>
      <c r="B584" s="11"/>
      <c r="C584" s="15" t="str">
        <f t="shared" si="87"/>
        <v/>
      </c>
      <c r="D584" s="16"/>
      <c r="E584" s="34" t="str">
        <f t="shared" ref="E584:E647" si="90">IF(ISBLANK(D584),"",VLOOKUP(D584,NSLPandADEtableFY19,7,FALSE))</f>
        <v/>
      </c>
      <c r="F584" s="11"/>
      <c r="G584" s="15" t="str">
        <f t="shared" ref="G584:G647" si="91">IF(ISBLANK(D584),"",VLOOKUP(D584,NSLPandADEtableFY19,12,FALSE))</f>
        <v/>
      </c>
      <c r="H584" s="15" t="str">
        <f t="shared" ref="H584:H647" si="92">IF(ISBLANK(D584),"",VLOOKUP(D584,NSLPandADEtableFY19,16,FALSE))</f>
        <v/>
      </c>
      <c r="I584" s="15" t="str">
        <f t="shared" ref="I584:I647" si="93">IF(ISBLANK(D584),"",VLOOKUP(D584,NSLPandADEtableFY19,17,FALSE))</f>
        <v/>
      </c>
      <c r="J584" s="15" t="str">
        <f t="shared" ref="J584:J647" si="94">IF(ISBLANK(D584),"",VLOOKUP(D584,NSLPandADEtableFY19,18,FALSE))</f>
        <v/>
      </c>
      <c r="K584" s="70" t="str">
        <f t="shared" ref="K584:K647" si="95">IF(ISBLANK(D584),"",VLOOKUP(D584,NSLPandADEtableFY19,2,FALSE))</f>
        <v/>
      </c>
      <c r="L584" s="17" t="str">
        <f t="shared" si="88"/>
        <v/>
      </c>
      <c r="M584" s="64" t="str">
        <f t="shared" ref="M584:M647" si="96">IF(ISBLANK(D584),"",VLOOKUP(D584,NSLPandADEtableFY19,9,FALSE))</f>
        <v/>
      </c>
      <c r="N584" s="67" t="str">
        <f t="shared" si="89"/>
        <v/>
      </c>
      <c r="O584" s="18"/>
      <c r="P584" s="68"/>
      <c r="Q584" s="42"/>
      <c r="R584" s="39"/>
      <c r="S584" s="43"/>
    </row>
    <row r="585" spans="1:19" x14ac:dyDescent="0.25">
      <c r="A585" s="11" t="s">
        <v>14</v>
      </c>
      <c r="B585" s="11"/>
      <c r="C585" s="15" t="str">
        <f t="shared" ref="C585:C648" si="97">IF(ISBLANK(D585),"","School")</f>
        <v/>
      </c>
      <c r="D585" s="16"/>
      <c r="E585" s="34" t="str">
        <f t="shared" si="90"/>
        <v/>
      </c>
      <c r="F585" s="11"/>
      <c r="G585" s="15" t="str">
        <f t="shared" si="91"/>
        <v/>
      </c>
      <c r="H585" s="15" t="str">
        <f t="shared" si="92"/>
        <v/>
      </c>
      <c r="I585" s="15" t="str">
        <f t="shared" si="93"/>
        <v/>
      </c>
      <c r="J585" s="15" t="str">
        <f t="shared" si="94"/>
        <v/>
      </c>
      <c r="K585" s="70" t="str">
        <f t="shared" si="95"/>
        <v/>
      </c>
      <c r="L585" s="17" t="str">
        <f t="shared" ref="L585:L648" si="98">IF(ISBLANK(D585),"","Free &amp; Reduced Lunch Data (NSLP) October 2018")</f>
        <v/>
      </c>
      <c r="M585" s="64" t="str">
        <f t="shared" si="96"/>
        <v/>
      </c>
      <c r="N585" s="67" t="str">
        <f t="shared" ref="N585:N648" si="99">IF(ISBLANK(D585),"","National School Lunch Program (NSLP): N/A")</f>
        <v/>
      </c>
      <c r="O585" s="18"/>
      <c r="P585" s="68"/>
      <c r="Q585" s="42"/>
      <c r="R585" s="39"/>
      <c r="S585" s="43"/>
    </row>
    <row r="586" spans="1:19" x14ac:dyDescent="0.25">
      <c r="A586" s="11" t="s">
        <v>14</v>
      </c>
      <c r="B586" s="11"/>
      <c r="C586" s="15" t="str">
        <f t="shared" si="97"/>
        <v/>
      </c>
      <c r="D586" s="16"/>
      <c r="E586" s="34" t="str">
        <f t="shared" si="90"/>
        <v/>
      </c>
      <c r="F586" s="11"/>
      <c r="G586" s="15" t="str">
        <f t="shared" si="91"/>
        <v/>
      </c>
      <c r="H586" s="15" t="str">
        <f t="shared" si="92"/>
        <v/>
      </c>
      <c r="I586" s="15" t="str">
        <f t="shared" si="93"/>
        <v/>
      </c>
      <c r="J586" s="15" t="str">
        <f t="shared" si="94"/>
        <v/>
      </c>
      <c r="K586" s="70" t="str">
        <f t="shared" si="95"/>
        <v/>
      </c>
      <c r="L586" s="17" t="str">
        <f t="shared" si="98"/>
        <v/>
      </c>
      <c r="M586" s="64" t="str">
        <f t="shared" si="96"/>
        <v/>
      </c>
      <c r="N586" s="67" t="str">
        <f t="shared" si="99"/>
        <v/>
      </c>
      <c r="O586" s="18"/>
      <c r="P586" s="68"/>
      <c r="Q586" s="42"/>
      <c r="R586" s="39"/>
      <c r="S586" s="43"/>
    </row>
    <row r="587" spans="1:19" x14ac:dyDescent="0.25">
      <c r="A587" s="11" t="s">
        <v>14</v>
      </c>
      <c r="B587" s="11"/>
      <c r="C587" s="15" t="str">
        <f t="shared" si="97"/>
        <v/>
      </c>
      <c r="D587" s="16"/>
      <c r="E587" s="34" t="str">
        <f t="shared" si="90"/>
        <v/>
      </c>
      <c r="F587" s="11"/>
      <c r="G587" s="15" t="str">
        <f t="shared" si="91"/>
        <v/>
      </c>
      <c r="H587" s="15" t="str">
        <f t="shared" si="92"/>
        <v/>
      </c>
      <c r="I587" s="15" t="str">
        <f t="shared" si="93"/>
        <v/>
      </c>
      <c r="J587" s="15" t="str">
        <f t="shared" si="94"/>
        <v/>
      </c>
      <c r="K587" s="70" t="str">
        <f t="shared" si="95"/>
        <v/>
      </c>
      <c r="L587" s="17" t="str">
        <f t="shared" si="98"/>
        <v/>
      </c>
      <c r="M587" s="64" t="str">
        <f t="shared" si="96"/>
        <v/>
      </c>
      <c r="N587" s="67" t="str">
        <f t="shared" si="99"/>
        <v/>
      </c>
      <c r="O587" s="18"/>
      <c r="P587" s="68"/>
      <c r="Q587" s="42"/>
      <c r="R587" s="39"/>
      <c r="S587" s="43"/>
    </row>
    <row r="588" spans="1:19" x14ac:dyDescent="0.25">
      <c r="A588" s="11" t="s">
        <v>14</v>
      </c>
      <c r="B588" s="11"/>
      <c r="C588" s="15" t="str">
        <f t="shared" si="97"/>
        <v/>
      </c>
      <c r="D588" s="16"/>
      <c r="E588" s="34" t="str">
        <f t="shared" si="90"/>
        <v/>
      </c>
      <c r="F588" s="11"/>
      <c r="G588" s="15" t="str">
        <f t="shared" si="91"/>
        <v/>
      </c>
      <c r="H588" s="15" t="str">
        <f t="shared" si="92"/>
        <v/>
      </c>
      <c r="I588" s="15" t="str">
        <f t="shared" si="93"/>
        <v/>
      </c>
      <c r="J588" s="15" t="str">
        <f t="shared" si="94"/>
        <v/>
      </c>
      <c r="K588" s="70" t="str">
        <f t="shared" si="95"/>
        <v/>
      </c>
      <c r="L588" s="17" t="str">
        <f t="shared" si="98"/>
        <v/>
      </c>
      <c r="M588" s="64" t="str">
        <f t="shared" si="96"/>
        <v/>
      </c>
      <c r="N588" s="67" t="str">
        <f t="shared" si="99"/>
        <v/>
      </c>
      <c r="O588" s="18"/>
      <c r="P588" s="68"/>
      <c r="Q588" s="42"/>
      <c r="R588" s="39"/>
      <c r="S588" s="43"/>
    </row>
    <row r="589" spans="1:19" x14ac:dyDescent="0.25">
      <c r="A589" s="11" t="s">
        <v>14</v>
      </c>
      <c r="B589" s="11"/>
      <c r="C589" s="15" t="str">
        <f t="shared" si="97"/>
        <v/>
      </c>
      <c r="D589" s="16"/>
      <c r="E589" s="34" t="str">
        <f t="shared" si="90"/>
        <v/>
      </c>
      <c r="F589" s="11"/>
      <c r="G589" s="15" t="str">
        <f t="shared" si="91"/>
        <v/>
      </c>
      <c r="H589" s="15" t="str">
        <f t="shared" si="92"/>
        <v/>
      </c>
      <c r="I589" s="15" t="str">
        <f t="shared" si="93"/>
        <v/>
      </c>
      <c r="J589" s="15" t="str">
        <f t="shared" si="94"/>
        <v/>
      </c>
      <c r="K589" s="70" t="str">
        <f t="shared" si="95"/>
        <v/>
      </c>
      <c r="L589" s="17" t="str">
        <f t="shared" si="98"/>
        <v/>
      </c>
      <c r="M589" s="64" t="str">
        <f t="shared" si="96"/>
        <v/>
      </c>
      <c r="N589" s="67" t="str">
        <f t="shared" si="99"/>
        <v/>
      </c>
      <c r="O589" s="18"/>
      <c r="P589" s="68"/>
      <c r="Q589" s="42"/>
      <c r="R589" s="39"/>
      <c r="S589" s="43"/>
    </row>
    <row r="590" spans="1:19" x14ac:dyDescent="0.25">
      <c r="A590" s="11" t="s">
        <v>14</v>
      </c>
      <c r="B590" s="11"/>
      <c r="C590" s="15" t="str">
        <f t="shared" si="97"/>
        <v/>
      </c>
      <c r="D590" s="16"/>
      <c r="E590" s="34" t="str">
        <f t="shared" si="90"/>
        <v/>
      </c>
      <c r="F590" s="11"/>
      <c r="G590" s="15" t="str">
        <f t="shared" si="91"/>
        <v/>
      </c>
      <c r="H590" s="15" t="str">
        <f t="shared" si="92"/>
        <v/>
      </c>
      <c r="I590" s="15" t="str">
        <f t="shared" si="93"/>
        <v/>
      </c>
      <c r="J590" s="15" t="str">
        <f t="shared" si="94"/>
        <v/>
      </c>
      <c r="K590" s="70" t="str">
        <f t="shared" si="95"/>
        <v/>
      </c>
      <c r="L590" s="17" t="str">
        <f t="shared" si="98"/>
        <v/>
      </c>
      <c r="M590" s="64" t="str">
        <f t="shared" si="96"/>
        <v/>
      </c>
      <c r="N590" s="67" t="str">
        <f t="shared" si="99"/>
        <v/>
      </c>
      <c r="O590" s="18"/>
      <c r="P590" s="68"/>
      <c r="Q590" s="42"/>
      <c r="R590" s="39"/>
      <c r="S590" s="43"/>
    </row>
    <row r="591" spans="1:19" x14ac:dyDescent="0.25">
      <c r="A591" s="11" t="s">
        <v>14</v>
      </c>
      <c r="B591" s="11"/>
      <c r="C591" s="15" t="str">
        <f t="shared" si="97"/>
        <v/>
      </c>
      <c r="D591" s="16"/>
      <c r="E591" s="34" t="str">
        <f t="shared" si="90"/>
        <v/>
      </c>
      <c r="F591" s="11"/>
      <c r="G591" s="15" t="str">
        <f t="shared" si="91"/>
        <v/>
      </c>
      <c r="H591" s="15" t="str">
        <f t="shared" si="92"/>
        <v/>
      </c>
      <c r="I591" s="15" t="str">
        <f t="shared" si="93"/>
        <v/>
      </c>
      <c r="J591" s="15" t="str">
        <f t="shared" si="94"/>
        <v/>
      </c>
      <c r="K591" s="70" t="str">
        <f t="shared" si="95"/>
        <v/>
      </c>
      <c r="L591" s="17" t="str">
        <f t="shared" si="98"/>
        <v/>
      </c>
      <c r="M591" s="64" t="str">
        <f t="shared" si="96"/>
        <v/>
      </c>
      <c r="N591" s="67" t="str">
        <f t="shared" si="99"/>
        <v/>
      </c>
      <c r="O591" s="18"/>
      <c r="P591" s="68"/>
      <c r="Q591" s="42"/>
      <c r="R591" s="39"/>
      <c r="S591" s="43"/>
    </row>
    <row r="592" spans="1:19" x14ac:dyDescent="0.25">
      <c r="A592" s="11" t="s">
        <v>14</v>
      </c>
      <c r="B592" s="11"/>
      <c r="C592" s="15" t="str">
        <f t="shared" si="97"/>
        <v/>
      </c>
      <c r="D592" s="16"/>
      <c r="E592" s="34" t="str">
        <f t="shared" si="90"/>
        <v/>
      </c>
      <c r="F592" s="11"/>
      <c r="G592" s="15" t="str">
        <f t="shared" si="91"/>
        <v/>
      </c>
      <c r="H592" s="15" t="str">
        <f t="shared" si="92"/>
        <v/>
      </c>
      <c r="I592" s="15" t="str">
        <f t="shared" si="93"/>
        <v/>
      </c>
      <c r="J592" s="15" t="str">
        <f t="shared" si="94"/>
        <v/>
      </c>
      <c r="K592" s="70" t="str">
        <f t="shared" si="95"/>
        <v/>
      </c>
      <c r="L592" s="17" t="str">
        <f t="shared" si="98"/>
        <v/>
      </c>
      <c r="M592" s="64" t="str">
        <f t="shared" si="96"/>
        <v/>
      </c>
      <c r="N592" s="67" t="str">
        <f t="shared" si="99"/>
        <v/>
      </c>
      <c r="O592" s="18"/>
      <c r="P592" s="68"/>
      <c r="Q592" s="42"/>
      <c r="R592" s="39"/>
      <c r="S592" s="43"/>
    </row>
    <row r="593" spans="1:19" x14ac:dyDescent="0.25">
      <c r="A593" s="11" t="s">
        <v>14</v>
      </c>
      <c r="B593" s="11"/>
      <c r="C593" s="15" t="str">
        <f t="shared" si="97"/>
        <v/>
      </c>
      <c r="D593" s="16"/>
      <c r="E593" s="34" t="str">
        <f t="shared" si="90"/>
        <v/>
      </c>
      <c r="F593" s="11"/>
      <c r="G593" s="15" t="str">
        <f t="shared" si="91"/>
        <v/>
      </c>
      <c r="H593" s="15" t="str">
        <f t="shared" si="92"/>
        <v/>
      </c>
      <c r="I593" s="15" t="str">
        <f t="shared" si="93"/>
        <v/>
      </c>
      <c r="J593" s="15" t="str">
        <f t="shared" si="94"/>
        <v/>
      </c>
      <c r="K593" s="70" t="str">
        <f t="shared" si="95"/>
        <v/>
      </c>
      <c r="L593" s="17" t="str">
        <f t="shared" si="98"/>
        <v/>
      </c>
      <c r="M593" s="64" t="str">
        <f t="shared" si="96"/>
        <v/>
      </c>
      <c r="N593" s="67" t="str">
        <f t="shared" si="99"/>
        <v/>
      </c>
      <c r="O593" s="18"/>
      <c r="P593" s="68"/>
      <c r="Q593" s="42"/>
      <c r="R593" s="39"/>
      <c r="S593" s="43"/>
    </row>
    <row r="594" spans="1:19" x14ac:dyDescent="0.25">
      <c r="A594" s="11" t="s">
        <v>14</v>
      </c>
      <c r="B594" s="11"/>
      <c r="C594" s="15" t="str">
        <f t="shared" si="97"/>
        <v/>
      </c>
      <c r="D594" s="16"/>
      <c r="E594" s="34" t="str">
        <f t="shared" si="90"/>
        <v/>
      </c>
      <c r="F594" s="11"/>
      <c r="G594" s="15" t="str">
        <f t="shared" si="91"/>
        <v/>
      </c>
      <c r="H594" s="15" t="str">
        <f t="shared" si="92"/>
        <v/>
      </c>
      <c r="I594" s="15" t="str">
        <f t="shared" si="93"/>
        <v/>
      </c>
      <c r="J594" s="15" t="str">
        <f t="shared" si="94"/>
        <v/>
      </c>
      <c r="K594" s="70" t="str">
        <f t="shared" si="95"/>
        <v/>
      </c>
      <c r="L594" s="17" t="str">
        <f t="shared" si="98"/>
        <v/>
      </c>
      <c r="M594" s="64" t="str">
        <f t="shared" si="96"/>
        <v/>
      </c>
      <c r="N594" s="67" t="str">
        <f t="shared" si="99"/>
        <v/>
      </c>
      <c r="O594" s="18"/>
      <c r="P594" s="68"/>
      <c r="Q594" s="42"/>
      <c r="R594" s="39"/>
      <c r="S594" s="43"/>
    </row>
    <row r="595" spans="1:19" x14ac:dyDescent="0.25">
      <c r="A595" s="11" t="s">
        <v>14</v>
      </c>
      <c r="B595" s="11"/>
      <c r="C595" s="15" t="str">
        <f t="shared" si="97"/>
        <v/>
      </c>
      <c r="D595" s="16"/>
      <c r="E595" s="34" t="str">
        <f t="shared" si="90"/>
        <v/>
      </c>
      <c r="F595" s="11"/>
      <c r="G595" s="15" t="str">
        <f t="shared" si="91"/>
        <v/>
      </c>
      <c r="H595" s="15" t="str">
        <f t="shared" si="92"/>
        <v/>
      </c>
      <c r="I595" s="15" t="str">
        <f t="shared" si="93"/>
        <v/>
      </c>
      <c r="J595" s="15" t="str">
        <f t="shared" si="94"/>
        <v/>
      </c>
      <c r="K595" s="70" t="str">
        <f t="shared" si="95"/>
        <v/>
      </c>
      <c r="L595" s="17" t="str">
        <f t="shared" si="98"/>
        <v/>
      </c>
      <c r="M595" s="64" t="str">
        <f t="shared" si="96"/>
        <v/>
      </c>
      <c r="N595" s="67" t="str">
        <f t="shared" si="99"/>
        <v/>
      </c>
      <c r="O595" s="18"/>
      <c r="P595" s="68"/>
      <c r="Q595" s="42"/>
      <c r="R595" s="39"/>
      <c r="S595" s="43"/>
    </row>
    <row r="596" spans="1:19" x14ac:dyDescent="0.25">
      <c r="A596" s="11" t="s">
        <v>14</v>
      </c>
      <c r="B596" s="11"/>
      <c r="C596" s="15" t="str">
        <f t="shared" si="97"/>
        <v/>
      </c>
      <c r="D596" s="16"/>
      <c r="E596" s="34" t="str">
        <f t="shared" si="90"/>
        <v/>
      </c>
      <c r="F596" s="11"/>
      <c r="G596" s="15" t="str">
        <f t="shared" si="91"/>
        <v/>
      </c>
      <c r="H596" s="15" t="str">
        <f t="shared" si="92"/>
        <v/>
      </c>
      <c r="I596" s="15" t="str">
        <f t="shared" si="93"/>
        <v/>
      </c>
      <c r="J596" s="15" t="str">
        <f t="shared" si="94"/>
        <v/>
      </c>
      <c r="K596" s="70" t="str">
        <f t="shared" si="95"/>
        <v/>
      </c>
      <c r="L596" s="17" t="str">
        <f t="shared" si="98"/>
        <v/>
      </c>
      <c r="M596" s="64" t="str">
        <f t="shared" si="96"/>
        <v/>
      </c>
      <c r="N596" s="67" t="str">
        <f t="shared" si="99"/>
        <v/>
      </c>
      <c r="O596" s="18"/>
      <c r="P596" s="68"/>
      <c r="Q596" s="42"/>
      <c r="R596" s="39"/>
      <c r="S596" s="43"/>
    </row>
    <row r="597" spans="1:19" x14ac:dyDescent="0.25">
      <c r="A597" s="11" t="s">
        <v>14</v>
      </c>
      <c r="B597" s="11"/>
      <c r="C597" s="15" t="str">
        <f t="shared" si="97"/>
        <v/>
      </c>
      <c r="D597" s="16"/>
      <c r="E597" s="34" t="str">
        <f t="shared" si="90"/>
        <v/>
      </c>
      <c r="F597" s="11"/>
      <c r="G597" s="15" t="str">
        <f t="shared" si="91"/>
        <v/>
      </c>
      <c r="H597" s="15" t="str">
        <f t="shared" si="92"/>
        <v/>
      </c>
      <c r="I597" s="15" t="str">
        <f t="shared" si="93"/>
        <v/>
      </c>
      <c r="J597" s="15" t="str">
        <f t="shared" si="94"/>
        <v/>
      </c>
      <c r="K597" s="70" t="str">
        <f t="shared" si="95"/>
        <v/>
      </c>
      <c r="L597" s="17" t="str">
        <f t="shared" si="98"/>
        <v/>
      </c>
      <c r="M597" s="64" t="str">
        <f t="shared" si="96"/>
        <v/>
      </c>
      <c r="N597" s="67" t="str">
        <f t="shared" si="99"/>
        <v/>
      </c>
      <c r="O597" s="18"/>
      <c r="P597" s="68"/>
      <c r="Q597" s="42"/>
      <c r="R597" s="39"/>
      <c r="S597" s="43"/>
    </row>
    <row r="598" spans="1:19" x14ac:dyDescent="0.25">
      <c r="A598" s="11" t="s">
        <v>14</v>
      </c>
      <c r="B598" s="11"/>
      <c r="C598" s="15" t="str">
        <f t="shared" si="97"/>
        <v/>
      </c>
      <c r="D598" s="16"/>
      <c r="E598" s="34" t="str">
        <f t="shared" si="90"/>
        <v/>
      </c>
      <c r="F598" s="11"/>
      <c r="G598" s="15" t="str">
        <f t="shared" si="91"/>
        <v/>
      </c>
      <c r="H598" s="15" t="str">
        <f t="shared" si="92"/>
        <v/>
      </c>
      <c r="I598" s="15" t="str">
        <f t="shared" si="93"/>
        <v/>
      </c>
      <c r="J598" s="15" t="str">
        <f t="shared" si="94"/>
        <v/>
      </c>
      <c r="K598" s="70" t="str">
        <f t="shared" si="95"/>
        <v/>
      </c>
      <c r="L598" s="17" t="str">
        <f t="shared" si="98"/>
        <v/>
      </c>
      <c r="M598" s="64" t="str">
        <f t="shared" si="96"/>
        <v/>
      </c>
      <c r="N598" s="67" t="str">
        <f t="shared" si="99"/>
        <v/>
      </c>
      <c r="O598" s="18"/>
      <c r="P598" s="68"/>
      <c r="Q598" s="42"/>
      <c r="R598" s="39"/>
      <c r="S598" s="43"/>
    </row>
    <row r="599" spans="1:19" x14ac:dyDescent="0.25">
      <c r="A599" s="11" t="s">
        <v>14</v>
      </c>
      <c r="B599" s="11"/>
      <c r="C599" s="15" t="str">
        <f t="shared" si="97"/>
        <v/>
      </c>
      <c r="D599" s="16"/>
      <c r="E599" s="34" t="str">
        <f t="shared" si="90"/>
        <v/>
      </c>
      <c r="F599" s="11"/>
      <c r="G599" s="15" t="str">
        <f t="shared" si="91"/>
        <v/>
      </c>
      <c r="H599" s="15" t="str">
        <f t="shared" si="92"/>
        <v/>
      </c>
      <c r="I599" s="15" t="str">
        <f t="shared" si="93"/>
        <v/>
      </c>
      <c r="J599" s="15" t="str">
        <f t="shared" si="94"/>
        <v/>
      </c>
      <c r="K599" s="70" t="str">
        <f t="shared" si="95"/>
        <v/>
      </c>
      <c r="L599" s="17" t="str">
        <f t="shared" si="98"/>
        <v/>
      </c>
      <c r="M599" s="64" t="str">
        <f t="shared" si="96"/>
        <v/>
      </c>
      <c r="N599" s="67" t="str">
        <f t="shared" si="99"/>
        <v/>
      </c>
      <c r="O599" s="18"/>
      <c r="P599" s="68"/>
      <c r="Q599" s="42"/>
      <c r="R599" s="39"/>
      <c r="S599" s="43"/>
    </row>
    <row r="600" spans="1:19" x14ac:dyDescent="0.25">
      <c r="A600" s="11" t="s">
        <v>14</v>
      </c>
      <c r="B600" s="11"/>
      <c r="C600" s="15" t="str">
        <f t="shared" si="97"/>
        <v/>
      </c>
      <c r="D600" s="16"/>
      <c r="E600" s="34" t="str">
        <f t="shared" si="90"/>
        <v/>
      </c>
      <c r="F600" s="11"/>
      <c r="G600" s="15" t="str">
        <f t="shared" si="91"/>
        <v/>
      </c>
      <c r="H600" s="15" t="str">
        <f t="shared" si="92"/>
        <v/>
      </c>
      <c r="I600" s="15" t="str">
        <f t="shared" si="93"/>
        <v/>
      </c>
      <c r="J600" s="15" t="str">
        <f t="shared" si="94"/>
        <v/>
      </c>
      <c r="K600" s="70" t="str">
        <f t="shared" si="95"/>
        <v/>
      </c>
      <c r="L600" s="17" t="str">
        <f t="shared" si="98"/>
        <v/>
      </c>
      <c r="M600" s="64" t="str">
        <f t="shared" si="96"/>
        <v/>
      </c>
      <c r="N600" s="67" t="str">
        <f t="shared" si="99"/>
        <v/>
      </c>
      <c r="O600" s="18"/>
      <c r="P600" s="68"/>
      <c r="Q600" s="42"/>
      <c r="R600" s="39"/>
      <c r="S600" s="43"/>
    </row>
    <row r="601" spans="1:19" x14ac:dyDescent="0.25">
      <c r="A601" s="11" t="s">
        <v>14</v>
      </c>
      <c r="B601" s="11"/>
      <c r="C601" s="15" t="str">
        <f t="shared" si="97"/>
        <v/>
      </c>
      <c r="D601" s="16"/>
      <c r="E601" s="34" t="str">
        <f t="shared" si="90"/>
        <v/>
      </c>
      <c r="F601" s="11"/>
      <c r="G601" s="15" t="str">
        <f t="shared" si="91"/>
        <v/>
      </c>
      <c r="H601" s="15" t="str">
        <f t="shared" si="92"/>
        <v/>
      </c>
      <c r="I601" s="15" t="str">
        <f t="shared" si="93"/>
        <v/>
      </c>
      <c r="J601" s="15" t="str">
        <f t="shared" si="94"/>
        <v/>
      </c>
      <c r="K601" s="70" t="str">
        <f t="shared" si="95"/>
        <v/>
      </c>
      <c r="L601" s="17" t="str">
        <f t="shared" si="98"/>
        <v/>
      </c>
      <c r="M601" s="64" t="str">
        <f t="shared" si="96"/>
        <v/>
      </c>
      <c r="N601" s="67" t="str">
        <f t="shared" si="99"/>
        <v/>
      </c>
      <c r="O601" s="18"/>
      <c r="P601" s="68"/>
      <c r="Q601" s="42"/>
      <c r="R601" s="39"/>
      <c r="S601" s="43"/>
    </row>
    <row r="602" spans="1:19" x14ac:dyDescent="0.25">
      <c r="A602" s="11" t="s">
        <v>14</v>
      </c>
      <c r="B602" s="11"/>
      <c r="C602" s="15" t="str">
        <f t="shared" si="97"/>
        <v/>
      </c>
      <c r="D602" s="16"/>
      <c r="E602" s="34" t="str">
        <f t="shared" si="90"/>
        <v/>
      </c>
      <c r="F602" s="11"/>
      <c r="G602" s="15" t="str">
        <f t="shared" si="91"/>
        <v/>
      </c>
      <c r="H602" s="15" t="str">
        <f t="shared" si="92"/>
        <v/>
      </c>
      <c r="I602" s="15" t="str">
        <f t="shared" si="93"/>
        <v/>
      </c>
      <c r="J602" s="15" t="str">
        <f t="shared" si="94"/>
        <v/>
      </c>
      <c r="K602" s="70" t="str">
        <f t="shared" si="95"/>
        <v/>
      </c>
      <c r="L602" s="17" t="str">
        <f t="shared" si="98"/>
        <v/>
      </c>
      <c r="M602" s="64" t="str">
        <f t="shared" si="96"/>
        <v/>
      </c>
      <c r="N602" s="67" t="str">
        <f t="shared" si="99"/>
        <v/>
      </c>
      <c r="O602" s="18"/>
      <c r="P602" s="68"/>
      <c r="Q602" s="42"/>
      <c r="R602" s="39"/>
      <c r="S602" s="43"/>
    </row>
    <row r="603" spans="1:19" x14ac:dyDescent="0.25">
      <c r="A603" s="11" t="s">
        <v>14</v>
      </c>
      <c r="B603" s="11"/>
      <c r="C603" s="15" t="str">
        <f t="shared" si="97"/>
        <v/>
      </c>
      <c r="D603" s="16"/>
      <c r="E603" s="34" t="str">
        <f t="shared" si="90"/>
        <v/>
      </c>
      <c r="F603" s="11"/>
      <c r="G603" s="15" t="str">
        <f t="shared" si="91"/>
        <v/>
      </c>
      <c r="H603" s="15" t="str">
        <f t="shared" si="92"/>
        <v/>
      </c>
      <c r="I603" s="15" t="str">
        <f t="shared" si="93"/>
        <v/>
      </c>
      <c r="J603" s="15" t="str">
        <f t="shared" si="94"/>
        <v/>
      </c>
      <c r="K603" s="70" t="str">
        <f t="shared" si="95"/>
        <v/>
      </c>
      <c r="L603" s="17" t="str">
        <f t="shared" si="98"/>
        <v/>
      </c>
      <c r="M603" s="64" t="str">
        <f t="shared" si="96"/>
        <v/>
      </c>
      <c r="N603" s="67" t="str">
        <f t="shared" si="99"/>
        <v/>
      </c>
      <c r="O603" s="18"/>
      <c r="P603" s="68"/>
      <c r="Q603" s="42"/>
      <c r="R603" s="39"/>
      <c r="S603" s="43"/>
    </row>
    <row r="604" spans="1:19" x14ac:dyDescent="0.25">
      <c r="A604" s="11" t="s">
        <v>14</v>
      </c>
      <c r="B604" s="11"/>
      <c r="C604" s="15" t="str">
        <f t="shared" si="97"/>
        <v/>
      </c>
      <c r="D604" s="16"/>
      <c r="E604" s="34" t="str">
        <f t="shared" si="90"/>
        <v/>
      </c>
      <c r="F604" s="11"/>
      <c r="G604" s="15" t="str">
        <f t="shared" si="91"/>
        <v/>
      </c>
      <c r="H604" s="15" t="str">
        <f t="shared" si="92"/>
        <v/>
      </c>
      <c r="I604" s="15" t="str">
        <f t="shared" si="93"/>
        <v/>
      </c>
      <c r="J604" s="15" t="str">
        <f t="shared" si="94"/>
        <v/>
      </c>
      <c r="K604" s="70" t="str">
        <f t="shared" si="95"/>
        <v/>
      </c>
      <c r="L604" s="17" t="str">
        <f t="shared" si="98"/>
        <v/>
      </c>
      <c r="M604" s="64" t="str">
        <f t="shared" si="96"/>
        <v/>
      </c>
      <c r="N604" s="67" t="str">
        <f t="shared" si="99"/>
        <v/>
      </c>
      <c r="O604" s="18"/>
      <c r="P604" s="68"/>
      <c r="Q604" s="42"/>
      <c r="R604" s="39"/>
      <c r="S604" s="43"/>
    </row>
    <row r="605" spans="1:19" x14ac:dyDescent="0.25">
      <c r="A605" s="11" t="s">
        <v>14</v>
      </c>
      <c r="B605" s="11"/>
      <c r="C605" s="15" t="str">
        <f t="shared" si="97"/>
        <v/>
      </c>
      <c r="D605" s="16"/>
      <c r="E605" s="34" t="str">
        <f t="shared" si="90"/>
        <v/>
      </c>
      <c r="F605" s="11"/>
      <c r="G605" s="15" t="str">
        <f t="shared" si="91"/>
        <v/>
      </c>
      <c r="H605" s="15" t="str">
        <f t="shared" si="92"/>
        <v/>
      </c>
      <c r="I605" s="15" t="str">
        <f t="shared" si="93"/>
        <v/>
      </c>
      <c r="J605" s="15" t="str">
        <f t="shared" si="94"/>
        <v/>
      </c>
      <c r="K605" s="70" t="str">
        <f t="shared" si="95"/>
        <v/>
      </c>
      <c r="L605" s="17" t="str">
        <f t="shared" si="98"/>
        <v/>
      </c>
      <c r="M605" s="64" t="str">
        <f t="shared" si="96"/>
        <v/>
      </c>
      <c r="N605" s="67" t="str">
        <f t="shared" si="99"/>
        <v/>
      </c>
      <c r="O605" s="18"/>
      <c r="P605" s="68"/>
      <c r="Q605" s="42"/>
      <c r="R605" s="39"/>
      <c r="S605" s="43"/>
    </row>
    <row r="606" spans="1:19" x14ac:dyDescent="0.25">
      <c r="A606" s="11" t="s">
        <v>14</v>
      </c>
      <c r="B606" s="11"/>
      <c r="C606" s="15" t="str">
        <f t="shared" si="97"/>
        <v/>
      </c>
      <c r="D606" s="16"/>
      <c r="E606" s="34" t="str">
        <f t="shared" si="90"/>
        <v/>
      </c>
      <c r="F606" s="11"/>
      <c r="G606" s="15" t="str">
        <f t="shared" si="91"/>
        <v/>
      </c>
      <c r="H606" s="15" t="str">
        <f t="shared" si="92"/>
        <v/>
      </c>
      <c r="I606" s="15" t="str">
        <f t="shared" si="93"/>
        <v/>
      </c>
      <c r="J606" s="15" t="str">
        <f t="shared" si="94"/>
        <v/>
      </c>
      <c r="K606" s="70" t="str">
        <f t="shared" si="95"/>
        <v/>
      </c>
      <c r="L606" s="17" t="str">
        <f t="shared" si="98"/>
        <v/>
      </c>
      <c r="M606" s="64" t="str">
        <f t="shared" si="96"/>
        <v/>
      </c>
      <c r="N606" s="67" t="str">
        <f t="shared" si="99"/>
        <v/>
      </c>
      <c r="O606" s="18"/>
      <c r="P606" s="68"/>
      <c r="Q606" s="42"/>
      <c r="R606" s="39"/>
      <c r="S606" s="43"/>
    </row>
    <row r="607" spans="1:19" x14ac:dyDescent="0.25">
      <c r="A607" s="11" t="s">
        <v>14</v>
      </c>
      <c r="B607" s="11"/>
      <c r="C607" s="15" t="str">
        <f t="shared" si="97"/>
        <v/>
      </c>
      <c r="D607" s="16"/>
      <c r="E607" s="34" t="str">
        <f t="shared" si="90"/>
        <v/>
      </c>
      <c r="F607" s="11"/>
      <c r="G607" s="15" t="str">
        <f t="shared" si="91"/>
        <v/>
      </c>
      <c r="H607" s="15" t="str">
        <f t="shared" si="92"/>
        <v/>
      </c>
      <c r="I607" s="15" t="str">
        <f t="shared" si="93"/>
        <v/>
      </c>
      <c r="J607" s="15" t="str">
        <f t="shared" si="94"/>
        <v/>
      </c>
      <c r="K607" s="70" t="str">
        <f t="shared" si="95"/>
        <v/>
      </c>
      <c r="L607" s="17" t="str">
        <f t="shared" si="98"/>
        <v/>
      </c>
      <c r="M607" s="64" t="str">
        <f t="shared" si="96"/>
        <v/>
      </c>
      <c r="N607" s="67" t="str">
        <f t="shared" si="99"/>
        <v/>
      </c>
      <c r="O607" s="18"/>
      <c r="P607" s="68"/>
      <c r="Q607" s="42"/>
      <c r="R607" s="39"/>
      <c r="S607" s="43"/>
    </row>
    <row r="608" spans="1:19" x14ac:dyDescent="0.25">
      <c r="A608" s="11" t="s">
        <v>14</v>
      </c>
      <c r="B608" s="11"/>
      <c r="C608" s="15" t="str">
        <f t="shared" si="97"/>
        <v/>
      </c>
      <c r="D608" s="16"/>
      <c r="E608" s="34" t="str">
        <f t="shared" si="90"/>
        <v/>
      </c>
      <c r="F608" s="11"/>
      <c r="G608" s="15" t="str">
        <f t="shared" si="91"/>
        <v/>
      </c>
      <c r="H608" s="15" t="str">
        <f t="shared" si="92"/>
        <v/>
      </c>
      <c r="I608" s="15" t="str">
        <f t="shared" si="93"/>
        <v/>
      </c>
      <c r="J608" s="15" t="str">
        <f t="shared" si="94"/>
        <v/>
      </c>
      <c r="K608" s="70" t="str">
        <f t="shared" si="95"/>
        <v/>
      </c>
      <c r="L608" s="17" t="str">
        <f t="shared" si="98"/>
        <v/>
      </c>
      <c r="M608" s="64" t="str">
        <f t="shared" si="96"/>
        <v/>
      </c>
      <c r="N608" s="67" t="str">
        <f t="shared" si="99"/>
        <v/>
      </c>
      <c r="O608" s="18"/>
      <c r="P608" s="68"/>
      <c r="Q608" s="42"/>
      <c r="R608" s="39"/>
      <c r="S608" s="43"/>
    </row>
    <row r="609" spans="1:19" x14ac:dyDescent="0.25">
      <c r="A609" s="11" t="s">
        <v>14</v>
      </c>
      <c r="B609" s="11"/>
      <c r="C609" s="15" t="str">
        <f t="shared" si="97"/>
        <v/>
      </c>
      <c r="D609" s="16"/>
      <c r="E609" s="34" t="str">
        <f t="shared" si="90"/>
        <v/>
      </c>
      <c r="F609" s="11"/>
      <c r="G609" s="15" t="str">
        <f t="shared" si="91"/>
        <v/>
      </c>
      <c r="H609" s="15" t="str">
        <f t="shared" si="92"/>
        <v/>
      </c>
      <c r="I609" s="15" t="str">
        <f t="shared" si="93"/>
        <v/>
      </c>
      <c r="J609" s="15" t="str">
        <f t="shared" si="94"/>
        <v/>
      </c>
      <c r="K609" s="70" t="str">
        <f t="shared" si="95"/>
        <v/>
      </c>
      <c r="L609" s="17" t="str">
        <f t="shared" si="98"/>
        <v/>
      </c>
      <c r="M609" s="64" t="str">
        <f t="shared" si="96"/>
        <v/>
      </c>
      <c r="N609" s="67" t="str">
        <f t="shared" si="99"/>
        <v/>
      </c>
      <c r="O609" s="18"/>
      <c r="P609" s="68"/>
      <c r="Q609" s="42"/>
      <c r="R609" s="39"/>
      <c r="S609" s="43"/>
    </row>
    <row r="610" spans="1:19" x14ac:dyDescent="0.25">
      <c r="A610" s="11" t="s">
        <v>14</v>
      </c>
      <c r="B610" s="11"/>
      <c r="C610" s="15" t="str">
        <f t="shared" si="97"/>
        <v/>
      </c>
      <c r="D610" s="16"/>
      <c r="E610" s="34" t="str">
        <f t="shared" si="90"/>
        <v/>
      </c>
      <c r="F610" s="11"/>
      <c r="G610" s="15" t="str">
        <f t="shared" si="91"/>
        <v/>
      </c>
      <c r="H610" s="15" t="str">
        <f t="shared" si="92"/>
        <v/>
      </c>
      <c r="I610" s="15" t="str">
        <f t="shared" si="93"/>
        <v/>
      </c>
      <c r="J610" s="15" t="str">
        <f t="shared" si="94"/>
        <v/>
      </c>
      <c r="K610" s="70" t="str">
        <f t="shared" si="95"/>
        <v/>
      </c>
      <c r="L610" s="17" t="str">
        <f t="shared" si="98"/>
        <v/>
      </c>
      <c r="M610" s="64" t="str">
        <f t="shared" si="96"/>
        <v/>
      </c>
      <c r="N610" s="67" t="str">
        <f t="shared" si="99"/>
        <v/>
      </c>
      <c r="O610" s="18"/>
      <c r="P610" s="68"/>
      <c r="Q610" s="42"/>
      <c r="R610" s="39"/>
      <c r="S610" s="43"/>
    </row>
    <row r="611" spans="1:19" x14ac:dyDescent="0.25">
      <c r="A611" s="11" t="s">
        <v>14</v>
      </c>
      <c r="B611" s="11"/>
      <c r="C611" s="15" t="str">
        <f t="shared" si="97"/>
        <v/>
      </c>
      <c r="D611" s="16"/>
      <c r="E611" s="34" t="str">
        <f t="shared" si="90"/>
        <v/>
      </c>
      <c r="F611" s="11"/>
      <c r="G611" s="15" t="str">
        <f t="shared" si="91"/>
        <v/>
      </c>
      <c r="H611" s="15" t="str">
        <f t="shared" si="92"/>
        <v/>
      </c>
      <c r="I611" s="15" t="str">
        <f t="shared" si="93"/>
        <v/>
      </c>
      <c r="J611" s="15" t="str">
        <f t="shared" si="94"/>
        <v/>
      </c>
      <c r="K611" s="70" t="str">
        <f t="shared" si="95"/>
        <v/>
      </c>
      <c r="L611" s="17" t="str">
        <f t="shared" si="98"/>
        <v/>
      </c>
      <c r="M611" s="64" t="str">
        <f t="shared" si="96"/>
        <v/>
      </c>
      <c r="N611" s="67" t="str">
        <f t="shared" si="99"/>
        <v/>
      </c>
      <c r="O611" s="18"/>
      <c r="P611" s="68"/>
      <c r="Q611" s="42"/>
      <c r="R611" s="39"/>
      <c r="S611" s="43"/>
    </row>
    <row r="612" spans="1:19" x14ac:dyDescent="0.25">
      <c r="A612" s="11" t="s">
        <v>14</v>
      </c>
      <c r="B612" s="11"/>
      <c r="C612" s="15" t="str">
        <f t="shared" si="97"/>
        <v/>
      </c>
      <c r="D612" s="16"/>
      <c r="E612" s="34" t="str">
        <f t="shared" si="90"/>
        <v/>
      </c>
      <c r="F612" s="11"/>
      <c r="G612" s="15" t="str">
        <f t="shared" si="91"/>
        <v/>
      </c>
      <c r="H612" s="15" t="str">
        <f t="shared" si="92"/>
        <v/>
      </c>
      <c r="I612" s="15" t="str">
        <f t="shared" si="93"/>
        <v/>
      </c>
      <c r="J612" s="15" t="str">
        <f t="shared" si="94"/>
        <v/>
      </c>
      <c r="K612" s="70" t="str">
        <f t="shared" si="95"/>
        <v/>
      </c>
      <c r="L612" s="17" t="str">
        <f t="shared" si="98"/>
        <v/>
      </c>
      <c r="M612" s="64" t="str">
        <f t="shared" si="96"/>
        <v/>
      </c>
      <c r="N612" s="67" t="str">
        <f t="shared" si="99"/>
        <v/>
      </c>
      <c r="O612" s="18"/>
      <c r="P612" s="68"/>
      <c r="Q612" s="42"/>
      <c r="R612" s="39"/>
      <c r="S612" s="43"/>
    </row>
    <row r="613" spans="1:19" x14ac:dyDescent="0.25">
      <c r="A613" s="11" t="s">
        <v>14</v>
      </c>
      <c r="B613" s="11"/>
      <c r="C613" s="15" t="str">
        <f t="shared" si="97"/>
        <v/>
      </c>
      <c r="D613" s="16"/>
      <c r="E613" s="34" t="str">
        <f t="shared" si="90"/>
        <v/>
      </c>
      <c r="F613" s="11"/>
      <c r="G613" s="15" t="str">
        <f t="shared" si="91"/>
        <v/>
      </c>
      <c r="H613" s="15" t="str">
        <f t="shared" si="92"/>
        <v/>
      </c>
      <c r="I613" s="15" t="str">
        <f t="shared" si="93"/>
        <v/>
      </c>
      <c r="J613" s="15" t="str">
        <f t="shared" si="94"/>
        <v/>
      </c>
      <c r="K613" s="70" t="str">
        <f t="shared" si="95"/>
        <v/>
      </c>
      <c r="L613" s="17" t="str">
        <f t="shared" si="98"/>
        <v/>
      </c>
      <c r="M613" s="64" t="str">
        <f t="shared" si="96"/>
        <v/>
      </c>
      <c r="N613" s="67" t="str">
        <f t="shared" si="99"/>
        <v/>
      </c>
      <c r="O613" s="18"/>
      <c r="P613" s="68"/>
      <c r="Q613" s="42"/>
      <c r="R613" s="39"/>
      <c r="S613" s="43"/>
    </row>
    <row r="614" spans="1:19" x14ac:dyDescent="0.25">
      <c r="A614" s="11" t="s">
        <v>14</v>
      </c>
      <c r="B614" s="11"/>
      <c r="C614" s="15" t="str">
        <f t="shared" si="97"/>
        <v/>
      </c>
      <c r="D614" s="16"/>
      <c r="E614" s="34" t="str">
        <f t="shared" si="90"/>
        <v/>
      </c>
      <c r="F614" s="11"/>
      <c r="G614" s="15" t="str">
        <f t="shared" si="91"/>
        <v/>
      </c>
      <c r="H614" s="15" t="str">
        <f t="shared" si="92"/>
        <v/>
      </c>
      <c r="I614" s="15" t="str">
        <f t="shared" si="93"/>
        <v/>
      </c>
      <c r="J614" s="15" t="str">
        <f t="shared" si="94"/>
        <v/>
      </c>
      <c r="K614" s="70" t="str">
        <f t="shared" si="95"/>
        <v/>
      </c>
      <c r="L614" s="17" t="str">
        <f t="shared" si="98"/>
        <v/>
      </c>
      <c r="M614" s="64" t="str">
        <f t="shared" si="96"/>
        <v/>
      </c>
      <c r="N614" s="67" t="str">
        <f t="shared" si="99"/>
        <v/>
      </c>
      <c r="O614" s="18"/>
      <c r="P614" s="68"/>
      <c r="Q614" s="42"/>
      <c r="R614" s="39"/>
      <c r="S614" s="43"/>
    </row>
    <row r="615" spans="1:19" x14ac:dyDescent="0.25">
      <c r="A615" s="11" t="s">
        <v>14</v>
      </c>
      <c r="B615" s="11"/>
      <c r="C615" s="15" t="str">
        <f t="shared" si="97"/>
        <v/>
      </c>
      <c r="D615" s="16"/>
      <c r="E615" s="34" t="str">
        <f t="shared" si="90"/>
        <v/>
      </c>
      <c r="F615" s="11"/>
      <c r="G615" s="15" t="str">
        <f t="shared" si="91"/>
        <v/>
      </c>
      <c r="H615" s="15" t="str">
        <f t="shared" si="92"/>
        <v/>
      </c>
      <c r="I615" s="15" t="str">
        <f t="shared" si="93"/>
        <v/>
      </c>
      <c r="J615" s="15" t="str">
        <f t="shared" si="94"/>
        <v/>
      </c>
      <c r="K615" s="70" t="str">
        <f t="shared" si="95"/>
        <v/>
      </c>
      <c r="L615" s="17" t="str">
        <f t="shared" si="98"/>
        <v/>
      </c>
      <c r="M615" s="64" t="str">
        <f t="shared" si="96"/>
        <v/>
      </c>
      <c r="N615" s="67" t="str">
        <f t="shared" si="99"/>
        <v/>
      </c>
      <c r="O615" s="18"/>
      <c r="P615" s="68"/>
      <c r="Q615" s="42"/>
      <c r="R615" s="39"/>
      <c r="S615" s="43"/>
    </row>
    <row r="616" spans="1:19" x14ac:dyDescent="0.25">
      <c r="A616" s="11" t="s">
        <v>14</v>
      </c>
      <c r="B616" s="11"/>
      <c r="C616" s="15" t="str">
        <f t="shared" si="97"/>
        <v/>
      </c>
      <c r="D616" s="16"/>
      <c r="E616" s="34" t="str">
        <f t="shared" si="90"/>
        <v/>
      </c>
      <c r="F616" s="11"/>
      <c r="G616" s="15" t="str">
        <f t="shared" si="91"/>
        <v/>
      </c>
      <c r="H616" s="15" t="str">
        <f t="shared" si="92"/>
        <v/>
      </c>
      <c r="I616" s="15" t="str">
        <f t="shared" si="93"/>
        <v/>
      </c>
      <c r="J616" s="15" t="str">
        <f t="shared" si="94"/>
        <v/>
      </c>
      <c r="K616" s="70" t="str">
        <f t="shared" si="95"/>
        <v/>
      </c>
      <c r="L616" s="17" t="str">
        <f t="shared" si="98"/>
        <v/>
      </c>
      <c r="M616" s="64" t="str">
        <f t="shared" si="96"/>
        <v/>
      </c>
      <c r="N616" s="67" t="str">
        <f t="shared" si="99"/>
        <v/>
      </c>
      <c r="O616" s="18"/>
      <c r="P616" s="68"/>
      <c r="Q616" s="42"/>
      <c r="R616" s="39"/>
      <c r="S616" s="43"/>
    </row>
    <row r="617" spans="1:19" x14ac:dyDescent="0.25">
      <c r="A617" s="11" t="s">
        <v>14</v>
      </c>
      <c r="B617" s="11"/>
      <c r="C617" s="15" t="str">
        <f t="shared" si="97"/>
        <v/>
      </c>
      <c r="D617" s="16"/>
      <c r="E617" s="34" t="str">
        <f t="shared" si="90"/>
        <v/>
      </c>
      <c r="F617" s="11"/>
      <c r="G617" s="15" t="str">
        <f t="shared" si="91"/>
        <v/>
      </c>
      <c r="H617" s="15" t="str">
        <f t="shared" si="92"/>
        <v/>
      </c>
      <c r="I617" s="15" t="str">
        <f t="shared" si="93"/>
        <v/>
      </c>
      <c r="J617" s="15" t="str">
        <f t="shared" si="94"/>
        <v/>
      </c>
      <c r="K617" s="70" t="str">
        <f t="shared" si="95"/>
        <v/>
      </c>
      <c r="L617" s="17" t="str">
        <f t="shared" si="98"/>
        <v/>
      </c>
      <c r="M617" s="64" t="str">
        <f t="shared" si="96"/>
        <v/>
      </c>
      <c r="N617" s="67" t="str">
        <f t="shared" si="99"/>
        <v/>
      </c>
      <c r="O617" s="18"/>
      <c r="P617" s="68"/>
      <c r="Q617" s="42"/>
      <c r="R617" s="39"/>
      <c r="S617" s="43"/>
    </row>
    <row r="618" spans="1:19" x14ac:dyDescent="0.25">
      <c r="A618" s="11" t="s">
        <v>14</v>
      </c>
      <c r="B618" s="11"/>
      <c r="C618" s="15" t="str">
        <f t="shared" si="97"/>
        <v/>
      </c>
      <c r="D618" s="16"/>
      <c r="E618" s="34" t="str">
        <f t="shared" si="90"/>
        <v/>
      </c>
      <c r="F618" s="11"/>
      <c r="G618" s="15" t="str">
        <f t="shared" si="91"/>
        <v/>
      </c>
      <c r="H618" s="15" t="str">
        <f t="shared" si="92"/>
        <v/>
      </c>
      <c r="I618" s="15" t="str">
        <f t="shared" si="93"/>
        <v/>
      </c>
      <c r="J618" s="15" t="str">
        <f t="shared" si="94"/>
        <v/>
      </c>
      <c r="K618" s="70" t="str">
        <f t="shared" si="95"/>
        <v/>
      </c>
      <c r="L618" s="17" t="str">
        <f t="shared" si="98"/>
        <v/>
      </c>
      <c r="M618" s="64" t="str">
        <f t="shared" si="96"/>
        <v/>
      </c>
      <c r="N618" s="67" t="str">
        <f t="shared" si="99"/>
        <v/>
      </c>
      <c r="O618" s="18"/>
      <c r="P618" s="68"/>
      <c r="Q618" s="42"/>
      <c r="R618" s="39"/>
      <c r="S618" s="43"/>
    </row>
    <row r="619" spans="1:19" x14ac:dyDescent="0.25">
      <c r="A619" s="11" t="s">
        <v>14</v>
      </c>
      <c r="B619" s="11"/>
      <c r="C619" s="15" t="str">
        <f t="shared" si="97"/>
        <v/>
      </c>
      <c r="D619" s="16"/>
      <c r="E619" s="34" t="str">
        <f t="shared" si="90"/>
        <v/>
      </c>
      <c r="F619" s="11"/>
      <c r="G619" s="15" t="str">
        <f t="shared" si="91"/>
        <v/>
      </c>
      <c r="H619" s="15" t="str">
        <f t="shared" si="92"/>
        <v/>
      </c>
      <c r="I619" s="15" t="str">
        <f t="shared" si="93"/>
        <v/>
      </c>
      <c r="J619" s="15" t="str">
        <f t="shared" si="94"/>
        <v/>
      </c>
      <c r="K619" s="70" t="str">
        <f t="shared" si="95"/>
        <v/>
      </c>
      <c r="L619" s="17" t="str">
        <f t="shared" si="98"/>
        <v/>
      </c>
      <c r="M619" s="64" t="str">
        <f t="shared" si="96"/>
        <v/>
      </c>
      <c r="N619" s="67" t="str">
        <f t="shared" si="99"/>
        <v/>
      </c>
      <c r="O619" s="18"/>
      <c r="P619" s="68"/>
      <c r="Q619" s="42"/>
      <c r="R619" s="39"/>
      <c r="S619" s="43"/>
    </row>
    <row r="620" spans="1:19" x14ac:dyDescent="0.25">
      <c r="A620" s="11" t="s">
        <v>14</v>
      </c>
      <c r="B620" s="11"/>
      <c r="C620" s="15" t="str">
        <f t="shared" si="97"/>
        <v/>
      </c>
      <c r="D620" s="16"/>
      <c r="E620" s="34" t="str">
        <f t="shared" si="90"/>
        <v/>
      </c>
      <c r="F620" s="11"/>
      <c r="G620" s="15" t="str">
        <f t="shared" si="91"/>
        <v/>
      </c>
      <c r="H620" s="15" t="str">
        <f t="shared" si="92"/>
        <v/>
      </c>
      <c r="I620" s="15" t="str">
        <f t="shared" si="93"/>
        <v/>
      </c>
      <c r="J620" s="15" t="str">
        <f t="shared" si="94"/>
        <v/>
      </c>
      <c r="K620" s="70" t="str">
        <f t="shared" si="95"/>
        <v/>
      </c>
      <c r="L620" s="17" t="str">
        <f t="shared" si="98"/>
        <v/>
      </c>
      <c r="M620" s="64" t="str">
        <f t="shared" si="96"/>
        <v/>
      </c>
      <c r="N620" s="67" t="str">
        <f t="shared" si="99"/>
        <v/>
      </c>
      <c r="O620" s="18"/>
      <c r="P620" s="68"/>
      <c r="Q620" s="42"/>
      <c r="R620" s="39"/>
      <c r="S620" s="43"/>
    </row>
    <row r="621" spans="1:19" x14ac:dyDescent="0.25">
      <c r="A621" s="11" t="s">
        <v>14</v>
      </c>
      <c r="B621" s="11"/>
      <c r="C621" s="15" t="str">
        <f t="shared" si="97"/>
        <v/>
      </c>
      <c r="D621" s="16"/>
      <c r="E621" s="34" t="str">
        <f t="shared" si="90"/>
        <v/>
      </c>
      <c r="F621" s="11"/>
      <c r="G621" s="15" t="str">
        <f t="shared" si="91"/>
        <v/>
      </c>
      <c r="H621" s="15" t="str">
        <f t="shared" si="92"/>
        <v/>
      </c>
      <c r="I621" s="15" t="str">
        <f t="shared" si="93"/>
        <v/>
      </c>
      <c r="J621" s="15" t="str">
        <f t="shared" si="94"/>
        <v/>
      </c>
      <c r="K621" s="70" t="str">
        <f t="shared" si="95"/>
        <v/>
      </c>
      <c r="L621" s="17" t="str">
        <f t="shared" si="98"/>
        <v/>
      </c>
      <c r="M621" s="64" t="str">
        <f t="shared" si="96"/>
        <v/>
      </c>
      <c r="N621" s="67" t="str">
        <f t="shared" si="99"/>
        <v/>
      </c>
      <c r="O621" s="18"/>
      <c r="P621" s="68"/>
      <c r="Q621" s="42"/>
      <c r="R621" s="39"/>
      <c r="S621" s="43"/>
    </row>
    <row r="622" spans="1:19" x14ac:dyDescent="0.25">
      <c r="A622" s="11" t="s">
        <v>14</v>
      </c>
      <c r="B622" s="11"/>
      <c r="C622" s="15" t="str">
        <f t="shared" si="97"/>
        <v/>
      </c>
      <c r="D622" s="16"/>
      <c r="E622" s="34" t="str">
        <f t="shared" si="90"/>
        <v/>
      </c>
      <c r="F622" s="11"/>
      <c r="G622" s="15" t="str">
        <f t="shared" si="91"/>
        <v/>
      </c>
      <c r="H622" s="15" t="str">
        <f t="shared" si="92"/>
        <v/>
      </c>
      <c r="I622" s="15" t="str">
        <f t="shared" si="93"/>
        <v/>
      </c>
      <c r="J622" s="15" t="str">
        <f t="shared" si="94"/>
        <v/>
      </c>
      <c r="K622" s="70" t="str">
        <f t="shared" si="95"/>
        <v/>
      </c>
      <c r="L622" s="17" t="str">
        <f t="shared" si="98"/>
        <v/>
      </c>
      <c r="M622" s="64" t="str">
        <f t="shared" si="96"/>
        <v/>
      </c>
      <c r="N622" s="67" t="str">
        <f t="shared" si="99"/>
        <v/>
      </c>
      <c r="O622" s="18"/>
      <c r="P622" s="68"/>
      <c r="Q622" s="42"/>
      <c r="R622" s="39"/>
      <c r="S622" s="43"/>
    </row>
    <row r="623" spans="1:19" x14ac:dyDescent="0.25">
      <c r="A623" s="11" t="s">
        <v>14</v>
      </c>
      <c r="B623" s="11"/>
      <c r="C623" s="15" t="str">
        <f t="shared" si="97"/>
        <v/>
      </c>
      <c r="D623" s="16"/>
      <c r="E623" s="34" t="str">
        <f t="shared" si="90"/>
        <v/>
      </c>
      <c r="F623" s="11"/>
      <c r="G623" s="15" t="str">
        <f t="shared" si="91"/>
        <v/>
      </c>
      <c r="H623" s="15" t="str">
        <f t="shared" si="92"/>
        <v/>
      </c>
      <c r="I623" s="15" t="str">
        <f t="shared" si="93"/>
        <v/>
      </c>
      <c r="J623" s="15" t="str">
        <f t="shared" si="94"/>
        <v/>
      </c>
      <c r="K623" s="70" t="str">
        <f t="shared" si="95"/>
        <v/>
      </c>
      <c r="L623" s="17" t="str">
        <f t="shared" si="98"/>
        <v/>
      </c>
      <c r="M623" s="64" t="str">
        <f t="shared" si="96"/>
        <v/>
      </c>
      <c r="N623" s="67" t="str">
        <f t="shared" si="99"/>
        <v/>
      </c>
      <c r="O623" s="18"/>
      <c r="P623" s="68"/>
      <c r="Q623" s="42"/>
      <c r="R623" s="39"/>
      <c r="S623" s="43"/>
    </row>
    <row r="624" spans="1:19" x14ac:dyDescent="0.25">
      <c r="A624" s="11" t="s">
        <v>14</v>
      </c>
      <c r="B624" s="11"/>
      <c r="C624" s="15" t="str">
        <f t="shared" si="97"/>
        <v/>
      </c>
      <c r="D624" s="16"/>
      <c r="E624" s="34" t="str">
        <f t="shared" si="90"/>
        <v/>
      </c>
      <c r="F624" s="11"/>
      <c r="G624" s="15" t="str">
        <f t="shared" si="91"/>
        <v/>
      </c>
      <c r="H624" s="15" t="str">
        <f t="shared" si="92"/>
        <v/>
      </c>
      <c r="I624" s="15" t="str">
        <f t="shared" si="93"/>
        <v/>
      </c>
      <c r="J624" s="15" t="str">
        <f t="shared" si="94"/>
        <v/>
      </c>
      <c r="K624" s="70" t="str">
        <f t="shared" si="95"/>
        <v/>
      </c>
      <c r="L624" s="17" t="str">
        <f t="shared" si="98"/>
        <v/>
      </c>
      <c r="M624" s="64" t="str">
        <f t="shared" si="96"/>
        <v/>
      </c>
      <c r="N624" s="67" t="str">
        <f t="shared" si="99"/>
        <v/>
      </c>
      <c r="O624" s="18"/>
      <c r="P624" s="68"/>
      <c r="Q624" s="42"/>
      <c r="R624" s="39"/>
      <c r="S624" s="43"/>
    </row>
    <row r="625" spans="1:19" x14ac:dyDescent="0.25">
      <c r="A625" s="11" t="s">
        <v>14</v>
      </c>
      <c r="B625" s="11"/>
      <c r="C625" s="15" t="str">
        <f t="shared" si="97"/>
        <v/>
      </c>
      <c r="D625" s="16"/>
      <c r="E625" s="34" t="str">
        <f t="shared" si="90"/>
        <v/>
      </c>
      <c r="F625" s="11"/>
      <c r="G625" s="15" t="str">
        <f t="shared" si="91"/>
        <v/>
      </c>
      <c r="H625" s="15" t="str">
        <f t="shared" si="92"/>
        <v/>
      </c>
      <c r="I625" s="15" t="str">
        <f t="shared" si="93"/>
        <v/>
      </c>
      <c r="J625" s="15" t="str">
        <f t="shared" si="94"/>
        <v/>
      </c>
      <c r="K625" s="70" t="str">
        <f t="shared" si="95"/>
        <v/>
      </c>
      <c r="L625" s="17" t="str">
        <f t="shared" si="98"/>
        <v/>
      </c>
      <c r="M625" s="64" t="str">
        <f t="shared" si="96"/>
        <v/>
      </c>
      <c r="N625" s="67" t="str">
        <f t="shared" si="99"/>
        <v/>
      </c>
      <c r="O625" s="18"/>
      <c r="P625" s="68"/>
      <c r="Q625" s="42"/>
      <c r="R625" s="39"/>
      <c r="S625" s="43"/>
    </row>
    <row r="626" spans="1:19" x14ac:dyDescent="0.25">
      <c r="A626" s="11" t="s">
        <v>14</v>
      </c>
      <c r="B626" s="11"/>
      <c r="C626" s="15" t="str">
        <f t="shared" si="97"/>
        <v/>
      </c>
      <c r="D626" s="16"/>
      <c r="E626" s="34" t="str">
        <f t="shared" si="90"/>
        <v/>
      </c>
      <c r="F626" s="11"/>
      <c r="G626" s="15" t="str">
        <f t="shared" si="91"/>
        <v/>
      </c>
      <c r="H626" s="15" t="str">
        <f t="shared" si="92"/>
        <v/>
      </c>
      <c r="I626" s="15" t="str">
        <f t="shared" si="93"/>
        <v/>
      </c>
      <c r="J626" s="15" t="str">
        <f t="shared" si="94"/>
        <v/>
      </c>
      <c r="K626" s="70" t="str">
        <f t="shared" si="95"/>
        <v/>
      </c>
      <c r="L626" s="17" t="str">
        <f t="shared" si="98"/>
        <v/>
      </c>
      <c r="M626" s="64" t="str">
        <f t="shared" si="96"/>
        <v/>
      </c>
      <c r="N626" s="67" t="str">
        <f t="shared" si="99"/>
        <v/>
      </c>
      <c r="O626" s="18"/>
      <c r="P626" s="68"/>
      <c r="Q626" s="42"/>
      <c r="R626" s="39"/>
      <c r="S626" s="43"/>
    </row>
    <row r="627" spans="1:19" x14ac:dyDescent="0.25">
      <c r="A627" s="11" t="s">
        <v>14</v>
      </c>
      <c r="B627" s="11"/>
      <c r="C627" s="15" t="str">
        <f t="shared" si="97"/>
        <v/>
      </c>
      <c r="D627" s="16"/>
      <c r="E627" s="34" t="str">
        <f t="shared" si="90"/>
        <v/>
      </c>
      <c r="F627" s="11"/>
      <c r="G627" s="15" t="str">
        <f t="shared" si="91"/>
        <v/>
      </c>
      <c r="H627" s="15" t="str">
        <f t="shared" si="92"/>
        <v/>
      </c>
      <c r="I627" s="15" t="str">
        <f t="shared" si="93"/>
        <v/>
      </c>
      <c r="J627" s="15" t="str">
        <f t="shared" si="94"/>
        <v/>
      </c>
      <c r="K627" s="70" t="str">
        <f t="shared" si="95"/>
        <v/>
      </c>
      <c r="L627" s="17" t="str">
        <f t="shared" si="98"/>
        <v/>
      </c>
      <c r="M627" s="64" t="str">
        <f t="shared" si="96"/>
        <v/>
      </c>
      <c r="N627" s="67" t="str">
        <f t="shared" si="99"/>
        <v/>
      </c>
      <c r="O627" s="18"/>
      <c r="P627" s="68"/>
      <c r="Q627" s="42"/>
      <c r="R627" s="39"/>
      <c r="S627" s="43"/>
    </row>
    <row r="628" spans="1:19" x14ac:dyDescent="0.25">
      <c r="A628" s="11" t="s">
        <v>14</v>
      </c>
      <c r="B628" s="11"/>
      <c r="C628" s="15" t="str">
        <f t="shared" si="97"/>
        <v/>
      </c>
      <c r="D628" s="16"/>
      <c r="E628" s="34" t="str">
        <f t="shared" si="90"/>
        <v/>
      </c>
      <c r="F628" s="11"/>
      <c r="G628" s="15" t="str">
        <f t="shared" si="91"/>
        <v/>
      </c>
      <c r="H628" s="15" t="str">
        <f t="shared" si="92"/>
        <v/>
      </c>
      <c r="I628" s="15" t="str">
        <f t="shared" si="93"/>
        <v/>
      </c>
      <c r="J628" s="15" t="str">
        <f t="shared" si="94"/>
        <v/>
      </c>
      <c r="K628" s="70" t="str">
        <f t="shared" si="95"/>
        <v/>
      </c>
      <c r="L628" s="17" t="str">
        <f t="shared" si="98"/>
        <v/>
      </c>
      <c r="M628" s="64" t="str">
        <f t="shared" si="96"/>
        <v/>
      </c>
      <c r="N628" s="67" t="str">
        <f t="shared" si="99"/>
        <v/>
      </c>
      <c r="O628" s="18"/>
      <c r="P628" s="68"/>
      <c r="Q628" s="42"/>
      <c r="R628" s="39"/>
      <c r="S628" s="43"/>
    </row>
    <row r="629" spans="1:19" x14ac:dyDescent="0.25">
      <c r="A629" s="11" t="s">
        <v>14</v>
      </c>
      <c r="B629" s="11"/>
      <c r="C629" s="15" t="str">
        <f t="shared" si="97"/>
        <v/>
      </c>
      <c r="D629" s="16"/>
      <c r="E629" s="34" t="str">
        <f t="shared" si="90"/>
        <v/>
      </c>
      <c r="F629" s="11"/>
      <c r="G629" s="15" t="str">
        <f t="shared" si="91"/>
        <v/>
      </c>
      <c r="H629" s="15" t="str">
        <f t="shared" si="92"/>
        <v/>
      </c>
      <c r="I629" s="15" t="str">
        <f t="shared" si="93"/>
        <v/>
      </c>
      <c r="J629" s="15" t="str">
        <f t="shared" si="94"/>
        <v/>
      </c>
      <c r="K629" s="70" t="str">
        <f t="shared" si="95"/>
        <v/>
      </c>
      <c r="L629" s="17" t="str">
        <f t="shared" si="98"/>
        <v/>
      </c>
      <c r="M629" s="64" t="str">
        <f t="shared" si="96"/>
        <v/>
      </c>
      <c r="N629" s="67" t="str">
        <f t="shared" si="99"/>
        <v/>
      </c>
      <c r="O629" s="18"/>
      <c r="P629" s="68"/>
      <c r="Q629" s="42"/>
      <c r="R629" s="39"/>
      <c r="S629" s="43"/>
    </row>
    <row r="630" spans="1:19" x14ac:dyDescent="0.25">
      <c r="A630" s="11" t="s">
        <v>14</v>
      </c>
      <c r="B630" s="11"/>
      <c r="C630" s="15" t="str">
        <f t="shared" si="97"/>
        <v/>
      </c>
      <c r="D630" s="16"/>
      <c r="E630" s="34" t="str">
        <f t="shared" si="90"/>
        <v/>
      </c>
      <c r="F630" s="11"/>
      <c r="G630" s="15" t="str">
        <f t="shared" si="91"/>
        <v/>
      </c>
      <c r="H630" s="15" t="str">
        <f t="shared" si="92"/>
        <v/>
      </c>
      <c r="I630" s="15" t="str">
        <f t="shared" si="93"/>
        <v/>
      </c>
      <c r="J630" s="15" t="str">
        <f t="shared" si="94"/>
        <v/>
      </c>
      <c r="K630" s="70" t="str">
        <f t="shared" si="95"/>
        <v/>
      </c>
      <c r="L630" s="17" t="str">
        <f t="shared" si="98"/>
        <v/>
      </c>
      <c r="M630" s="64" t="str">
        <f t="shared" si="96"/>
        <v/>
      </c>
      <c r="N630" s="67" t="str">
        <f t="shared" si="99"/>
        <v/>
      </c>
      <c r="O630" s="18"/>
      <c r="P630" s="68"/>
      <c r="Q630" s="42"/>
      <c r="R630" s="39"/>
      <c r="S630" s="43"/>
    </row>
    <row r="631" spans="1:19" x14ac:dyDescent="0.25">
      <c r="A631" s="11" t="s">
        <v>14</v>
      </c>
      <c r="B631" s="11"/>
      <c r="C631" s="15" t="str">
        <f t="shared" si="97"/>
        <v/>
      </c>
      <c r="D631" s="16"/>
      <c r="E631" s="34" t="str">
        <f t="shared" si="90"/>
        <v/>
      </c>
      <c r="F631" s="11"/>
      <c r="G631" s="15" t="str">
        <f t="shared" si="91"/>
        <v/>
      </c>
      <c r="H631" s="15" t="str">
        <f t="shared" si="92"/>
        <v/>
      </c>
      <c r="I631" s="15" t="str">
        <f t="shared" si="93"/>
        <v/>
      </c>
      <c r="J631" s="15" t="str">
        <f t="shared" si="94"/>
        <v/>
      </c>
      <c r="K631" s="70" t="str">
        <f t="shared" si="95"/>
        <v/>
      </c>
      <c r="L631" s="17" t="str">
        <f t="shared" si="98"/>
        <v/>
      </c>
      <c r="M631" s="64" t="str">
        <f t="shared" si="96"/>
        <v/>
      </c>
      <c r="N631" s="67" t="str">
        <f t="shared" si="99"/>
        <v/>
      </c>
      <c r="O631" s="18"/>
      <c r="P631" s="68"/>
      <c r="Q631" s="42"/>
      <c r="R631" s="39"/>
      <c r="S631" s="43"/>
    </row>
    <row r="632" spans="1:19" x14ac:dyDescent="0.25">
      <c r="A632" s="11" t="s">
        <v>14</v>
      </c>
      <c r="B632" s="11"/>
      <c r="C632" s="15" t="str">
        <f t="shared" si="97"/>
        <v/>
      </c>
      <c r="D632" s="16"/>
      <c r="E632" s="34" t="str">
        <f t="shared" si="90"/>
        <v/>
      </c>
      <c r="F632" s="11"/>
      <c r="G632" s="15" t="str">
        <f t="shared" si="91"/>
        <v/>
      </c>
      <c r="H632" s="15" t="str">
        <f t="shared" si="92"/>
        <v/>
      </c>
      <c r="I632" s="15" t="str">
        <f t="shared" si="93"/>
        <v/>
      </c>
      <c r="J632" s="15" t="str">
        <f t="shared" si="94"/>
        <v/>
      </c>
      <c r="K632" s="70" t="str">
        <f t="shared" si="95"/>
        <v/>
      </c>
      <c r="L632" s="17" t="str">
        <f t="shared" si="98"/>
        <v/>
      </c>
      <c r="M632" s="64" t="str">
        <f t="shared" si="96"/>
        <v/>
      </c>
      <c r="N632" s="67" t="str">
        <f t="shared" si="99"/>
        <v/>
      </c>
      <c r="O632" s="18"/>
      <c r="P632" s="68"/>
      <c r="Q632" s="42"/>
      <c r="R632" s="39"/>
      <c r="S632" s="43"/>
    </row>
    <row r="633" spans="1:19" x14ac:dyDescent="0.25">
      <c r="A633" s="11" t="s">
        <v>14</v>
      </c>
      <c r="B633" s="11"/>
      <c r="C633" s="15" t="str">
        <f t="shared" si="97"/>
        <v/>
      </c>
      <c r="D633" s="16"/>
      <c r="E633" s="34" t="str">
        <f t="shared" si="90"/>
        <v/>
      </c>
      <c r="F633" s="11"/>
      <c r="G633" s="15" t="str">
        <f t="shared" si="91"/>
        <v/>
      </c>
      <c r="H633" s="15" t="str">
        <f t="shared" si="92"/>
        <v/>
      </c>
      <c r="I633" s="15" t="str">
        <f t="shared" si="93"/>
        <v/>
      </c>
      <c r="J633" s="15" t="str">
        <f t="shared" si="94"/>
        <v/>
      </c>
      <c r="K633" s="70" t="str">
        <f t="shared" si="95"/>
        <v/>
      </c>
      <c r="L633" s="17" t="str">
        <f t="shared" si="98"/>
        <v/>
      </c>
      <c r="M633" s="64" t="str">
        <f t="shared" si="96"/>
        <v/>
      </c>
      <c r="N633" s="67" t="str">
        <f t="shared" si="99"/>
        <v/>
      </c>
      <c r="O633" s="18"/>
      <c r="P633" s="68"/>
      <c r="Q633" s="42"/>
      <c r="R633" s="39"/>
      <c r="S633" s="43"/>
    </row>
    <row r="634" spans="1:19" x14ac:dyDescent="0.25">
      <c r="A634" s="11" t="s">
        <v>14</v>
      </c>
      <c r="B634" s="11"/>
      <c r="C634" s="15" t="str">
        <f t="shared" si="97"/>
        <v/>
      </c>
      <c r="D634" s="16"/>
      <c r="E634" s="34" t="str">
        <f t="shared" si="90"/>
        <v/>
      </c>
      <c r="F634" s="11"/>
      <c r="G634" s="15" t="str">
        <f t="shared" si="91"/>
        <v/>
      </c>
      <c r="H634" s="15" t="str">
        <f t="shared" si="92"/>
        <v/>
      </c>
      <c r="I634" s="15" t="str">
        <f t="shared" si="93"/>
        <v/>
      </c>
      <c r="J634" s="15" t="str">
        <f t="shared" si="94"/>
        <v/>
      </c>
      <c r="K634" s="70" t="str">
        <f t="shared" si="95"/>
        <v/>
      </c>
      <c r="L634" s="17" t="str">
        <f t="shared" si="98"/>
        <v/>
      </c>
      <c r="M634" s="64" t="str">
        <f t="shared" si="96"/>
        <v/>
      </c>
      <c r="N634" s="67" t="str">
        <f t="shared" si="99"/>
        <v/>
      </c>
      <c r="O634" s="18"/>
      <c r="P634" s="68"/>
      <c r="Q634" s="42"/>
      <c r="R634" s="39"/>
      <c r="S634" s="43"/>
    </row>
    <row r="635" spans="1:19" x14ac:dyDescent="0.25">
      <c r="A635" s="11" t="s">
        <v>14</v>
      </c>
      <c r="B635" s="11"/>
      <c r="C635" s="15" t="str">
        <f t="shared" si="97"/>
        <v/>
      </c>
      <c r="D635" s="16"/>
      <c r="E635" s="34" t="str">
        <f t="shared" si="90"/>
        <v/>
      </c>
      <c r="F635" s="11"/>
      <c r="G635" s="15" t="str">
        <f t="shared" si="91"/>
        <v/>
      </c>
      <c r="H635" s="15" t="str">
        <f t="shared" si="92"/>
        <v/>
      </c>
      <c r="I635" s="15" t="str">
        <f t="shared" si="93"/>
        <v/>
      </c>
      <c r="J635" s="15" t="str">
        <f t="shared" si="94"/>
        <v/>
      </c>
      <c r="K635" s="70" t="str">
        <f t="shared" si="95"/>
        <v/>
      </c>
      <c r="L635" s="17" t="str">
        <f t="shared" si="98"/>
        <v/>
      </c>
      <c r="M635" s="64" t="str">
        <f t="shared" si="96"/>
        <v/>
      </c>
      <c r="N635" s="67" t="str">
        <f t="shared" si="99"/>
        <v/>
      </c>
      <c r="O635" s="18"/>
      <c r="P635" s="68"/>
      <c r="Q635" s="42"/>
      <c r="R635" s="39"/>
      <c r="S635" s="43"/>
    </row>
    <row r="636" spans="1:19" x14ac:dyDescent="0.25">
      <c r="A636" s="11" t="s">
        <v>14</v>
      </c>
      <c r="B636" s="11"/>
      <c r="C636" s="15" t="str">
        <f t="shared" si="97"/>
        <v/>
      </c>
      <c r="D636" s="16"/>
      <c r="E636" s="34" t="str">
        <f t="shared" si="90"/>
        <v/>
      </c>
      <c r="F636" s="11"/>
      <c r="G636" s="15" t="str">
        <f t="shared" si="91"/>
        <v/>
      </c>
      <c r="H636" s="15" t="str">
        <f t="shared" si="92"/>
        <v/>
      </c>
      <c r="I636" s="15" t="str">
        <f t="shared" si="93"/>
        <v/>
      </c>
      <c r="J636" s="15" t="str">
        <f t="shared" si="94"/>
        <v/>
      </c>
      <c r="K636" s="70" t="str">
        <f t="shared" si="95"/>
        <v/>
      </c>
      <c r="L636" s="17" t="str">
        <f t="shared" si="98"/>
        <v/>
      </c>
      <c r="M636" s="64" t="str">
        <f t="shared" si="96"/>
        <v/>
      </c>
      <c r="N636" s="67" t="str">
        <f t="shared" si="99"/>
        <v/>
      </c>
      <c r="O636" s="18"/>
      <c r="P636" s="68"/>
      <c r="Q636" s="42"/>
      <c r="R636" s="39"/>
      <c r="S636" s="43"/>
    </row>
    <row r="637" spans="1:19" x14ac:dyDescent="0.25">
      <c r="A637" s="11" t="s">
        <v>14</v>
      </c>
      <c r="B637" s="11"/>
      <c r="C637" s="15" t="str">
        <f t="shared" si="97"/>
        <v/>
      </c>
      <c r="D637" s="16"/>
      <c r="E637" s="34" t="str">
        <f t="shared" si="90"/>
        <v/>
      </c>
      <c r="F637" s="11"/>
      <c r="G637" s="15" t="str">
        <f t="shared" si="91"/>
        <v/>
      </c>
      <c r="H637" s="15" t="str">
        <f t="shared" si="92"/>
        <v/>
      </c>
      <c r="I637" s="15" t="str">
        <f t="shared" si="93"/>
        <v/>
      </c>
      <c r="J637" s="15" t="str">
        <f t="shared" si="94"/>
        <v/>
      </c>
      <c r="K637" s="70" t="str">
        <f t="shared" si="95"/>
        <v/>
      </c>
      <c r="L637" s="17" t="str">
        <f t="shared" si="98"/>
        <v/>
      </c>
      <c r="M637" s="64" t="str">
        <f t="shared" si="96"/>
        <v/>
      </c>
      <c r="N637" s="67" t="str">
        <f t="shared" si="99"/>
        <v/>
      </c>
      <c r="O637" s="18"/>
      <c r="P637" s="68"/>
      <c r="Q637" s="42"/>
      <c r="R637" s="39"/>
      <c r="S637" s="43"/>
    </row>
    <row r="638" spans="1:19" x14ac:dyDescent="0.25">
      <c r="A638" s="11" t="s">
        <v>14</v>
      </c>
      <c r="B638" s="11"/>
      <c r="C638" s="15" t="str">
        <f t="shared" si="97"/>
        <v/>
      </c>
      <c r="D638" s="16"/>
      <c r="E638" s="34" t="str">
        <f t="shared" si="90"/>
        <v/>
      </c>
      <c r="F638" s="11"/>
      <c r="G638" s="15" t="str">
        <f t="shared" si="91"/>
        <v/>
      </c>
      <c r="H638" s="15" t="str">
        <f t="shared" si="92"/>
        <v/>
      </c>
      <c r="I638" s="15" t="str">
        <f t="shared" si="93"/>
        <v/>
      </c>
      <c r="J638" s="15" t="str">
        <f t="shared" si="94"/>
        <v/>
      </c>
      <c r="K638" s="70" t="str">
        <f t="shared" si="95"/>
        <v/>
      </c>
      <c r="L638" s="17" t="str">
        <f t="shared" si="98"/>
        <v/>
      </c>
      <c r="M638" s="64" t="str">
        <f t="shared" si="96"/>
        <v/>
      </c>
      <c r="N638" s="67" t="str">
        <f t="shared" si="99"/>
        <v/>
      </c>
      <c r="O638" s="18"/>
      <c r="P638" s="68"/>
      <c r="Q638" s="42"/>
      <c r="R638" s="39"/>
      <c r="S638" s="43"/>
    </row>
    <row r="639" spans="1:19" x14ac:dyDescent="0.25">
      <c r="A639" s="11" t="s">
        <v>14</v>
      </c>
      <c r="B639" s="11"/>
      <c r="C639" s="15" t="str">
        <f t="shared" si="97"/>
        <v/>
      </c>
      <c r="D639" s="16"/>
      <c r="E639" s="34" t="str">
        <f t="shared" si="90"/>
        <v/>
      </c>
      <c r="F639" s="11"/>
      <c r="G639" s="15" t="str">
        <f t="shared" si="91"/>
        <v/>
      </c>
      <c r="H639" s="15" t="str">
        <f t="shared" si="92"/>
        <v/>
      </c>
      <c r="I639" s="15" t="str">
        <f t="shared" si="93"/>
        <v/>
      </c>
      <c r="J639" s="15" t="str">
        <f t="shared" si="94"/>
        <v/>
      </c>
      <c r="K639" s="70" t="str">
        <f t="shared" si="95"/>
        <v/>
      </c>
      <c r="L639" s="17" t="str">
        <f t="shared" si="98"/>
        <v/>
      </c>
      <c r="M639" s="64" t="str">
        <f t="shared" si="96"/>
        <v/>
      </c>
      <c r="N639" s="67" t="str">
        <f t="shared" si="99"/>
        <v/>
      </c>
      <c r="O639" s="18"/>
      <c r="P639" s="68"/>
      <c r="Q639" s="42"/>
      <c r="R639" s="39"/>
      <c r="S639" s="43"/>
    </row>
    <row r="640" spans="1:19" x14ac:dyDescent="0.25">
      <c r="A640" s="11" t="s">
        <v>14</v>
      </c>
      <c r="B640" s="11"/>
      <c r="C640" s="15" t="str">
        <f t="shared" si="97"/>
        <v/>
      </c>
      <c r="D640" s="16"/>
      <c r="E640" s="34" t="str">
        <f t="shared" si="90"/>
        <v/>
      </c>
      <c r="F640" s="11"/>
      <c r="G640" s="15" t="str">
        <f t="shared" si="91"/>
        <v/>
      </c>
      <c r="H640" s="15" t="str">
        <f t="shared" si="92"/>
        <v/>
      </c>
      <c r="I640" s="15" t="str">
        <f t="shared" si="93"/>
        <v/>
      </c>
      <c r="J640" s="15" t="str">
        <f t="shared" si="94"/>
        <v/>
      </c>
      <c r="K640" s="70" t="str">
        <f t="shared" si="95"/>
        <v/>
      </c>
      <c r="L640" s="17" t="str">
        <f t="shared" si="98"/>
        <v/>
      </c>
      <c r="M640" s="64" t="str">
        <f t="shared" si="96"/>
        <v/>
      </c>
      <c r="N640" s="67" t="str">
        <f t="shared" si="99"/>
        <v/>
      </c>
      <c r="O640" s="18"/>
      <c r="P640" s="68"/>
      <c r="Q640" s="42"/>
      <c r="R640" s="39"/>
      <c r="S640" s="43"/>
    </row>
    <row r="641" spans="1:19" x14ac:dyDescent="0.25">
      <c r="A641" s="11" t="s">
        <v>14</v>
      </c>
      <c r="B641" s="11"/>
      <c r="C641" s="15" t="str">
        <f t="shared" si="97"/>
        <v/>
      </c>
      <c r="D641" s="16"/>
      <c r="E641" s="34" t="str">
        <f t="shared" si="90"/>
        <v/>
      </c>
      <c r="F641" s="11"/>
      <c r="G641" s="15" t="str">
        <f t="shared" si="91"/>
        <v/>
      </c>
      <c r="H641" s="15" t="str">
        <f t="shared" si="92"/>
        <v/>
      </c>
      <c r="I641" s="15" t="str">
        <f t="shared" si="93"/>
        <v/>
      </c>
      <c r="J641" s="15" t="str">
        <f t="shared" si="94"/>
        <v/>
      </c>
      <c r="K641" s="70" t="str">
        <f t="shared" si="95"/>
        <v/>
      </c>
      <c r="L641" s="17" t="str">
        <f t="shared" si="98"/>
        <v/>
      </c>
      <c r="M641" s="64" t="str">
        <f t="shared" si="96"/>
        <v/>
      </c>
      <c r="N641" s="67" t="str">
        <f t="shared" si="99"/>
        <v/>
      </c>
      <c r="O641" s="18"/>
      <c r="P641" s="68"/>
      <c r="Q641" s="42"/>
      <c r="R641" s="39"/>
      <c r="S641" s="43"/>
    </row>
    <row r="642" spans="1:19" x14ac:dyDescent="0.25">
      <c r="A642" s="11" t="s">
        <v>14</v>
      </c>
      <c r="B642" s="11"/>
      <c r="C642" s="15" t="str">
        <f t="shared" si="97"/>
        <v/>
      </c>
      <c r="D642" s="16"/>
      <c r="E642" s="34" t="str">
        <f t="shared" si="90"/>
        <v/>
      </c>
      <c r="F642" s="11"/>
      <c r="G642" s="15" t="str">
        <f t="shared" si="91"/>
        <v/>
      </c>
      <c r="H642" s="15" t="str">
        <f t="shared" si="92"/>
        <v/>
      </c>
      <c r="I642" s="15" t="str">
        <f t="shared" si="93"/>
        <v/>
      </c>
      <c r="J642" s="15" t="str">
        <f t="shared" si="94"/>
        <v/>
      </c>
      <c r="K642" s="70" t="str">
        <f t="shared" si="95"/>
        <v/>
      </c>
      <c r="L642" s="17" t="str">
        <f t="shared" si="98"/>
        <v/>
      </c>
      <c r="M642" s="64" t="str">
        <f t="shared" si="96"/>
        <v/>
      </c>
      <c r="N642" s="67" t="str">
        <f t="shared" si="99"/>
        <v/>
      </c>
      <c r="O642" s="18"/>
      <c r="P642" s="68"/>
      <c r="Q642" s="42"/>
      <c r="R642" s="39"/>
      <c r="S642" s="43"/>
    </row>
    <row r="643" spans="1:19" x14ac:dyDescent="0.25">
      <c r="A643" s="11" t="s">
        <v>14</v>
      </c>
      <c r="B643" s="11"/>
      <c r="C643" s="15" t="str">
        <f t="shared" si="97"/>
        <v/>
      </c>
      <c r="D643" s="16"/>
      <c r="E643" s="34" t="str">
        <f t="shared" si="90"/>
        <v/>
      </c>
      <c r="F643" s="11"/>
      <c r="G643" s="15" t="str">
        <f t="shared" si="91"/>
        <v/>
      </c>
      <c r="H643" s="15" t="str">
        <f t="shared" si="92"/>
        <v/>
      </c>
      <c r="I643" s="15" t="str">
        <f t="shared" si="93"/>
        <v/>
      </c>
      <c r="J643" s="15" t="str">
        <f t="shared" si="94"/>
        <v/>
      </c>
      <c r="K643" s="70" t="str">
        <f t="shared" si="95"/>
        <v/>
      </c>
      <c r="L643" s="17" t="str">
        <f t="shared" si="98"/>
        <v/>
      </c>
      <c r="M643" s="64" t="str">
        <f t="shared" si="96"/>
        <v/>
      </c>
      <c r="N643" s="67" t="str">
        <f t="shared" si="99"/>
        <v/>
      </c>
      <c r="O643" s="18"/>
      <c r="P643" s="68"/>
      <c r="Q643" s="42"/>
      <c r="R643" s="39"/>
      <c r="S643" s="43"/>
    </row>
    <row r="644" spans="1:19" x14ac:dyDescent="0.25">
      <c r="A644" s="11" t="s">
        <v>14</v>
      </c>
      <c r="B644" s="11"/>
      <c r="C644" s="15" t="str">
        <f t="shared" si="97"/>
        <v/>
      </c>
      <c r="D644" s="16"/>
      <c r="E644" s="34" t="str">
        <f t="shared" si="90"/>
        <v/>
      </c>
      <c r="F644" s="11"/>
      <c r="G644" s="15" t="str">
        <f t="shared" si="91"/>
        <v/>
      </c>
      <c r="H644" s="15" t="str">
        <f t="shared" si="92"/>
        <v/>
      </c>
      <c r="I644" s="15" t="str">
        <f t="shared" si="93"/>
        <v/>
      </c>
      <c r="J644" s="15" t="str">
        <f t="shared" si="94"/>
        <v/>
      </c>
      <c r="K644" s="70" t="str">
        <f t="shared" si="95"/>
        <v/>
      </c>
      <c r="L644" s="17" t="str">
        <f t="shared" si="98"/>
        <v/>
      </c>
      <c r="M644" s="64" t="str">
        <f t="shared" si="96"/>
        <v/>
      </c>
      <c r="N644" s="67" t="str">
        <f t="shared" si="99"/>
        <v/>
      </c>
      <c r="O644" s="18"/>
      <c r="P644" s="68"/>
      <c r="Q644" s="42"/>
      <c r="R644" s="39"/>
      <c r="S644" s="43"/>
    </row>
    <row r="645" spans="1:19" x14ac:dyDescent="0.25">
      <c r="A645" s="11" t="s">
        <v>14</v>
      </c>
      <c r="B645" s="11"/>
      <c r="C645" s="15" t="str">
        <f t="shared" si="97"/>
        <v/>
      </c>
      <c r="D645" s="16"/>
      <c r="E645" s="34" t="str">
        <f t="shared" si="90"/>
        <v/>
      </c>
      <c r="F645" s="11"/>
      <c r="G645" s="15" t="str">
        <f t="shared" si="91"/>
        <v/>
      </c>
      <c r="H645" s="15" t="str">
        <f t="shared" si="92"/>
        <v/>
      </c>
      <c r="I645" s="15" t="str">
        <f t="shared" si="93"/>
        <v/>
      </c>
      <c r="J645" s="15" t="str">
        <f t="shared" si="94"/>
        <v/>
      </c>
      <c r="K645" s="70" t="str">
        <f t="shared" si="95"/>
        <v/>
      </c>
      <c r="L645" s="17" t="str">
        <f t="shared" si="98"/>
        <v/>
      </c>
      <c r="M645" s="64" t="str">
        <f t="shared" si="96"/>
        <v/>
      </c>
      <c r="N645" s="67" t="str">
        <f t="shared" si="99"/>
        <v/>
      </c>
      <c r="O645" s="18"/>
      <c r="P645" s="68"/>
      <c r="Q645" s="42"/>
      <c r="R645" s="39"/>
      <c r="S645" s="43"/>
    </row>
    <row r="646" spans="1:19" x14ac:dyDescent="0.25">
      <c r="A646" s="11" t="s">
        <v>14</v>
      </c>
      <c r="B646" s="11"/>
      <c r="C646" s="15" t="str">
        <f t="shared" si="97"/>
        <v/>
      </c>
      <c r="D646" s="16"/>
      <c r="E646" s="34" t="str">
        <f t="shared" si="90"/>
        <v/>
      </c>
      <c r="F646" s="11"/>
      <c r="G646" s="15" t="str">
        <f t="shared" si="91"/>
        <v/>
      </c>
      <c r="H646" s="15" t="str">
        <f t="shared" si="92"/>
        <v/>
      </c>
      <c r="I646" s="15" t="str">
        <f t="shared" si="93"/>
        <v/>
      </c>
      <c r="J646" s="15" t="str">
        <f t="shared" si="94"/>
        <v/>
      </c>
      <c r="K646" s="70" t="str">
        <f t="shared" si="95"/>
        <v/>
      </c>
      <c r="L646" s="17" t="str">
        <f t="shared" si="98"/>
        <v/>
      </c>
      <c r="M646" s="64" t="str">
        <f t="shared" si="96"/>
        <v/>
      </c>
      <c r="N646" s="67" t="str">
        <f t="shared" si="99"/>
        <v/>
      </c>
      <c r="O646" s="18"/>
      <c r="P646" s="68"/>
      <c r="Q646" s="42"/>
      <c r="R646" s="39"/>
      <c r="S646" s="43"/>
    </row>
    <row r="647" spans="1:19" x14ac:dyDescent="0.25">
      <c r="A647" s="11" t="s">
        <v>14</v>
      </c>
      <c r="B647" s="11"/>
      <c r="C647" s="15" t="str">
        <f t="shared" si="97"/>
        <v/>
      </c>
      <c r="D647" s="16"/>
      <c r="E647" s="34" t="str">
        <f t="shared" si="90"/>
        <v/>
      </c>
      <c r="F647" s="11"/>
      <c r="G647" s="15" t="str">
        <f t="shared" si="91"/>
        <v/>
      </c>
      <c r="H647" s="15" t="str">
        <f t="shared" si="92"/>
        <v/>
      </c>
      <c r="I647" s="15" t="str">
        <f t="shared" si="93"/>
        <v/>
      </c>
      <c r="J647" s="15" t="str">
        <f t="shared" si="94"/>
        <v/>
      </c>
      <c r="K647" s="70" t="str">
        <f t="shared" si="95"/>
        <v/>
      </c>
      <c r="L647" s="17" t="str">
        <f t="shared" si="98"/>
        <v/>
      </c>
      <c r="M647" s="64" t="str">
        <f t="shared" si="96"/>
        <v/>
      </c>
      <c r="N647" s="67" t="str">
        <f t="shared" si="99"/>
        <v/>
      </c>
      <c r="O647" s="18"/>
      <c r="P647" s="68"/>
      <c r="Q647" s="42"/>
      <c r="R647" s="39"/>
      <c r="S647" s="43"/>
    </row>
    <row r="648" spans="1:19" x14ac:dyDescent="0.25">
      <c r="A648" s="11" t="s">
        <v>14</v>
      </c>
      <c r="B648" s="11"/>
      <c r="C648" s="15" t="str">
        <f t="shared" si="97"/>
        <v/>
      </c>
      <c r="D648" s="16"/>
      <c r="E648" s="34" t="str">
        <f t="shared" ref="E648:E711" si="100">IF(ISBLANK(D648),"",VLOOKUP(D648,NSLPandADEtableFY19,7,FALSE))</f>
        <v/>
      </c>
      <c r="F648" s="11"/>
      <c r="G648" s="15" t="str">
        <f t="shared" ref="G648:G711" si="101">IF(ISBLANK(D648),"",VLOOKUP(D648,NSLPandADEtableFY19,12,FALSE))</f>
        <v/>
      </c>
      <c r="H648" s="15" t="str">
        <f t="shared" ref="H648:H711" si="102">IF(ISBLANK(D648),"",VLOOKUP(D648,NSLPandADEtableFY19,16,FALSE))</f>
        <v/>
      </c>
      <c r="I648" s="15" t="str">
        <f t="shared" ref="I648:I711" si="103">IF(ISBLANK(D648),"",VLOOKUP(D648,NSLPandADEtableFY19,17,FALSE))</f>
        <v/>
      </c>
      <c r="J648" s="15" t="str">
        <f t="shared" ref="J648:J711" si="104">IF(ISBLANK(D648),"",VLOOKUP(D648,NSLPandADEtableFY19,18,FALSE))</f>
        <v/>
      </c>
      <c r="K648" s="70" t="str">
        <f t="shared" ref="K648:K711" si="105">IF(ISBLANK(D648),"",VLOOKUP(D648,NSLPandADEtableFY19,2,FALSE))</f>
        <v/>
      </c>
      <c r="L648" s="17" t="str">
        <f t="shared" si="98"/>
        <v/>
      </c>
      <c r="M648" s="64" t="str">
        <f t="shared" ref="M648:M711" si="106">IF(ISBLANK(D648),"",VLOOKUP(D648,NSLPandADEtableFY19,9,FALSE))</f>
        <v/>
      </c>
      <c r="N648" s="67" t="str">
        <f t="shared" si="99"/>
        <v/>
      </c>
      <c r="O648" s="18"/>
      <c r="P648" s="68"/>
      <c r="Q648" s="42"/>
      <c r="R648" s="39"/>
      <c r="S648" s="43"/>
    </row>
    <row r="649" spans="1:19" x14ac:dyDescent="0.25">
      <c r="A649" s="11" t="s">
        <v>14</v>
      </c>
      <c r="B649" s="11"/>
      <c r="C649" s="15" t="str">
        <f t="shared" ref="C649:C712" si="107">IF(ISBLANK(D649),"","School")</f>
        <v/>
      </c>
      <c r="D649" s="16"/>
      <c r="E649" s="34" t="str">
        <f t="shared" si="100"/>
        <v/>
      </c>
      <c r="F649" s="11"/>
      <c r="G649" s="15" t="str">
        <f t="shared" si="101"/>
        <v/>
      </c>
      <c r="H649" s="15" t="str">
        <f t="shared" si="102"/>
        <v/>
      </c>
      <c r="I649" s="15" t="str">
        <f t="shared" si="103"/>
        <v/>
      </c>
      <c r="J649" s="15" t="str">
        <f t="shared" si="104"/>
        <v/>
      </c>
      <c r="K649" s="70" t="str">
        <f t="shared" si="105"/>
        <v/>
      </c>
      <c r="L649" s="17" t="str">
        <f t="shared" ref="L649:L712" si="108">IF(ISBLANK(D649),"","Free &amp; Reduced Lunch Data (NSLP) October 2018")</f>
        <v/>
      </c>
      <c r="M649" s="64" t="str">
        <f t="shared" si="106"/>
        <v/>
      </c>
      <c r="N649" s="67" t="str">
        <f t="shared" ref="N649:N712" si="109">IF(ISBLANK(D649),"","National School Lunch Program (NSLP): N/A")</f>
        <v/>
      </c>
      <c r="O649" s="18"/>
      <c r="P649" s="68"/>
      <c r="Q649" s="42"/>
      <c r="R649" s="39"/>
      <c r="S649" s="43"/>
    </row>
    <row r="650" spans="1:19" x14ac:dyDescent="0.25">
      <c r="A650" s="11" t="s">
        <v>14</v>
      </c>
      <c r="B650" s="11"/>
      <c r="C650" s="15" t="str">
        <f t="shared" si="107"/>
        <v/>
      </c>
      <c r="D650" s="16"/>
      <c r="E650" s="34" t="str">
        <f t="shared" si="100"/>
        <v/>
      </c>
      <c r="F650" s="11"/>
      <c r="G650" s="15" t="str">
        <f t="shared" si="101"/>
        <v/>
      </c>
      <c r="H650" s="15" t="str">
        <f t="shared" si="102"/>
        <v/>
      </c>
      <c r="I650" s="15" t="str">
        <f t="shared" si="103"/>
        <v/>
      </c>
      <c r="J650" s="15" t="str">
        <f t="shared" si="104"/>
        <v/>
      </c>
      <c r="K650" s="70" t="str">
        <f t="shared" si="105"/>
        <v/>
      </c>
      <c r="L650" s="17" t="str">
        <f t="shared" si="108"/>
        <v/>
      </c>
      <c r="M650" s="64" t="str">
        <f t="shared" si="106"/>
        <v/>
      </c>
      <c r="N650" s="67" t="str">
        <f t="shared" si="109"/>
        <v/>
      </c>
      <c r="O650" s="18"/>
      <c r="P650" s="68"/>
      <c r="Q650" s="42"/>
      <c r="R650" s="39"/>
      <c r="S650" s="43"/>
    </row>
    <row r="651" spans="1:19" x14ac:dyDescent="0.25">
      <c r="A651" s="11" t="s">
        <v>14</v>
      </c>
      <c r="B651" s="11"/>
      <c r="C651" s="15" t="str">
        <f t="shared" si="107"/>
        <v/>
      </c>
      <c r="D651" s="16"/>
      <c r="E651" s="34" t="str">
        <f t="shared" si="100"/>
        <v/>
      </c>
      <c r="F651" s="11"/>
      <c r="G651" s="15" t="str">
        <f t="shared" si="101"/>
        <v/>
      </c>
      <c r="H651" s="15" t="str">
        <f t="shared" si="102"/>
        <v/>
      </c>
      <c r="I651" s="15" t="str">
        <f t="shared" si="103"/>
        <v/>
      </c>
      <c r="J651" s="15" t="str">
        <f t="shared" si="104"/>
        <v/>
      </c>
      <c r="K651" s="70" t="str">
        <f t="shared" si="105"/>
        <v/>
      </c>
      <c r="L651" s="17" t="str">
        <f t="shared" si="108"/>
        <v/>
      </c>
      <c r="M651" s="64" t="str">
        <f t="shared" si="106"/>
        <v/>
      </c>
      <c r="N651" s="67" t="str">
        <f t="shared" si="109"/>
        <v/>
      </c>
      <c r="O651" s="18"/>
      <c r="P651" s="68"/>
      <c r="Q651" s="42"/>
      <c r="R651" s="39"/>
      <c r="S651" s="43"/>
    </row>
    <row r="652" spans="1:19" x14ac:dyDescent="0.25">
      <c r="A652" s="11" t="s">
        <v>14</v>
      </c>
      <c r="B652" s="11"/>
      <c r="C652" s="15" t="str">
        <f t="shared" si="107"/>
        <v/>
      </c>
      <c r="D652" s="16"/>
      <c r="E652" s="34" t="str">
        <f t="shared" si="100"/>
        <v/>
      </c>
      <c r="F652" s="11"/>
      <c r="G652" s="15" t="str">
        <f t="shared" si="101"/>
        <v/>
      </c>
      <c r="H652" s="15" t="str">
        <f t="shared" si="102"/>
        <v/>
      </c>
      <c r="I652" s="15" t="str">
        <f t="shared" si="103"/>
        <v/>
      </c>
      <c r="J652" s="15" t="str">
        <f t="shared" si="104"/>
        <v/>
      </c>
      <c r="K652" s="70" t="str">
        <f t="shared" si="105"/>
        <v/>
      </c>
      <c r="L652" s="17" t="str">
        <f t="shared" si="108"/>
        <v/>
      </c>
      <c r="M652" s="64" t="str">
        <f t="shared" si="106"/>
        <v/>
      </c>
      <c r="N652" s="67" t="str">
        <f t="shared" si="109"/>
        <v/>
      </c>
      <c r="O652" s="18"/>
      <c r="P652" s="68"/>
      <c r="Q652" s="42"/>
      <c r="R652" s="39"/>
      <c r="S652" s="43"/>
    </row>
    <row r="653" spans="1:19" x14ac:dyDescent="0.25">
      <c r="A653" s="11" t="s">
        <v>14</v>
      </c>
      <c r="B653" s="11"/>
      <c r="C653" s="15" t="str">
        <f t="shared" si="107"/>
        <v/>
      </c>
      <c r="D653" s="16"/>
      <c r="E653" s="34" t="str">
        <f t="shared" si="100"/>
        <v/>
      </c>
      <c r="F653" s="11"/>
      <c r="G653" s="15" t="str">
        <f t="shared" si="101"/>
        <v/>
      </c>
      <c r="H653" s="15" t="str">
        <f t="shared" si="102"/>
        <v/>
      </c>
      <c r="I653" s="15" t="str">
        <f t="shared" si="103"/>
        <v/>
      </c>
      <c r="J653" s="15" t="str">
        <f t="shared" si="104"/>
        <v/>
      </c>
      <c r="K653" s="70" t="str">
        <f t="shared" si="105"/>
        <v/>
      </c>
      <c r="L653" s="17" t="str">
        <f t="shared" si="108"/>
        <v/>
      </c>
      <c r="M653" s="64" t="str">
        <f t="shared" si="106"/>
        <v/>
      </c>
      <c r="N653" s="67" t="str">
        <f t="shared" si="109"/>
        <v/>
      </c>
      <c r="O653" s="18"/>
      <c r="P653" s="68"/>
      <c r="Q653" s="42"/>
      <c r="R653" s="39"/>
      <c r="S653" s="43"/>
    </row>
    <row r="654" spans="1:19" x14ac:dyDescent="0.25">
      <c r="A654" s="11" t="s">
        <v>14</v>
      </c>
      <c r="B654" s="11"/>
      <c r="C654" s="15" t="str">
        <f t="shared" si="107"/>
        <v/>
      </c>
      <c r="D654" s="16"/>
      <c r="E654" s="34" t="str">
        <f t="shared" si="100"/>
        <v/>
      </c>
      <c r="F654" s="11"/>
      <c r="G654" s="15" t="str">
        <f t="shared" si="101"/>
        <v/>
      </c>
      <c r="H654" s="15" t="str">
        <f t="shared" si="102"/>
        <v/>
      </c>
      <c r="I654" s="15" t="str">
        <f t="shared" si="103"/>
        <v/>
      </c>
      <c r="J654" s="15" t="str">
        <f t="shared" si="104"/>
        <v/>
      </c>
      <c r="K654" s="70" t="str">
        <f t="shared" si="105"/>
        <v/>
      </c>
      <c r="L654" s="17" t="str">
        <f t="shared" si="108"/>
        <v/>
      </c>
      <c r="M654" s="64" t="str">
        <f t="shared" si="106"/>
        <v/>
      </c>
      <c r="N654" s="67" t="str">
        <f t="shared" si="109"/>
        <v/>
      </c>
      <c r="O654" s="18"/>
      <c r="P654" s="68"/>
      <c r="Q654" s="42"/>
      <c r="R654" s="39"/>
      <c r="S654" s="43"/>
    </row>
    <row r="655" spans="1:19" x14ac:dyDescent="0.25">
      <c r="A655" s="11" t="s">
        <v>14</v>
      </c>
      <c r="B655" s="11"/>
      <c r="C655" s="15" t="str">
        <f t="shared" si="107"/>
        <v/>
      </c>
      <c r="D655" s="16"/>
      <c r="E655" s="34" t="str">
        <f t="shared" si="100"/>
        <v/>
      </c>
      <c r="F655" s="11"/>
      <c r="G655" s="15" t="str">
        <f t="shared" si="101"/>
        <v/>
      </c>
      <c r="H655" s="15" t="str">
        <f t="shared" si="102"/>
        <v/>
      </c>
      <c r="I655" s="15" t="str">
        <f t="shared" si="103"/>
        <v/>
      </c>
      <c r="J655" s="15" t="str">
        <f t="shared" si="104"/>
        <v/>
      </c>
      <c r="K655" s="70" t="str">
        <f t="shared" si="105"/>
        <v/>
      </c>
      <c r="L655" s="17" t="str">
        <f t="shared" si="108"/>
        <v/>
      </c>
      <c r="M655" s="64" t="str">
        <f t="shared" si="106"/>
        <v/>
      </c>
      <c r="N655" s="67" t="str">
        <f t="shared" si="109"/>
        <v/>
      </c>
      <c r="O655" s="18"/>
      <c r="P655" s="68"/>
      <c r="Q655" s="42"/>
      <c r="R655" s="39"/>
      <c r="S655" s="43"/>
    </row>
    <row r="656" spans="1:19" x14ac:dyDescent="0.25">
      <c r="A656" s="11" t="s">
        <v>14</v>
      </c>
      <c r="B656" s="11"/>
      <c r="C656" s="15" t="str">
        <f t="shared" si="107"/>
        <v/>
      </c>
      <c r="D656" s="16"/>
      <c r="E656" s="34" t="str">
        <f t="shared" si="100"/>
        <v/>
      </c>
      <c r="F656" s="11"/>
      <c r="G656" s="15" t="str">
        <f t="shared" si="101"/>
        <v/>
      </c>
      <c r="H656" s="15" t="str">
        <f t="shared" si="102"/>
        <v/>
      </c>
      <c r="I656" s="15" t="str">
        <f t="shared" si="103"/>
        <v/>
      </c>
      <c r="J656" s="15" t="str">
        <f t="shared" si="104"/>
        <v/>
      </c>
      <c r="K656" s="70" t="str">
        <f t="shared" si="105"/>
        <v/>
      </c>
      <c r="L656" s="17" t="str">
        <f t="shared" si="108"/>
        <v/>
      </c>
      <c r="M656" s="64" t="str">
        <f t="shared" si="106"/>
        <v/>
      </c>
      <c r="N656" s="67" t="str">
        <f t="shared" si="109"/>
        <v/>
      </c>
      <c r="O656" s="18"/>
      <c r="P656" s="68"/>
      <c r="Q656" s="42"/>
      <c r="R656" s="39"/>
      <c r="S656" s="43"/>
    </row>
    <row r="657" spans="1:19" x14ac:dyDescent="0.25">
      <c r="A657" s="11" t="s">
        <v>14</v>
      </c>
      <c r="B657" s="11"/>
      <c r="C657" s="15" t="str">
        <f t="shared" si="107"/>
        <v/>
      </c>
      <c r="D657" s="16"/>
      <c r="E657" s="34" t="str">
        <f t="shared" si="100"/>
        <v/>
      </c>
      <c r="F657" s="11"/>
      <c r="G657" s="15" t="str">
        <f t="shared" si="101"/>
        <v/>
      </c>
      <c r="H657" s="15" t="str">
        <f t="shared" si="102"/>
        <v/>
      </c>
      <c r="I657" s="15" t="str">
        <f t="shared" si="103"/>
        <v/>
      </c>
      <c r="J657" s="15" t="str">
        <f t="shared" si="104"/>
        <v/>
      </c>
      <c r="K657" s="70" t="str">
        <f t="shared" si="105"/>
        <v/>
      </c>
      <c r="L657" s="17" t="str">
        <f t="shared" si="108"/>
        <v/>
      </c>
      <c r="M657" s="64" t="str">
        <f t="shared" si="106"/>
        <v/>
      </c>
      <c r="N657" s="67" t="str">
        <f t="shared" si="109"/>
        <v/>
      </c>
      <c r="O657" s="18"/>
      <c r="P657" s="68"/>
      <c r="Q657" s="42"/>
      <c r="R657" s="39"/>
      <c r="S657" s="43"/>
    </row>
    <row r="658" spans="1:19" x14ac:dyDescent="0.25">
      <c r="A658" s="11" t="s">
        <v>14</v>
      </c>
      <c r="B658" s="11"/>
      <c r="C658" s="15" t="str">
        <f t="shared" si="107"/>
        <v/>
      </c>
      <c r="D658" s="16"/>
      <c r="E658" s="34" t="str">
        <f t="shared" si="100"/>
        <v/>
      </c>
      <c r="F658" s="11"/>
      <c r="G658" s="15" t="str">
        <f t="shared" si="101"/>
        <v/>
      </c>
      <c r="H658" s="15" t="str">
        <f t="shared" si="102"/>
        <v/>
      </c>
      <c r="I658" s="15" t="str">
        <f t="shared" si="103"/>
        <v/>
      </c>
      <c r="J658" s="15" t="str">
        <f t="shared" si="104"/>
        <v/>
      </c>
      <c r="K658" s="70" t="str">
        <f t="shared" si="105"/>
        <v/>
      </c>
      <c r="L658" s="17" t="str">
        <f t="shared" si="108"/>
        <v/>
      </c>
      <c r="M658" s="64" t="str">
        <f t="shared" si="106"/>
        <v/>
      </c>
      <c r="N658" s="67" t="str">
        <f t="shared" si="109"/>
        <v/>
      </c>
      <c r="O658" s="18"/>
      <c r="P658" s="68"/>
      <c r="Q658" s="42"/>
      <c r="R658" s="39"/>
      <c r="S658" s="43"/>
    </row>
    <row r="659" spans="1:19" x14ac:dyDescent="0.25">
      <c r="A659" s="11" t="s">
        <v>14</v>
      </c>
      <c r="B659" s="11"/>
      <c r="C659" s="15" t="str">
        <f t="shared" si="107"/>
        <v/>
      </c>
      <c r="D659" s="16"/>
      <c r="E659" s="34" t="str">
        <f t="shared" si="100"/>
        <v/>
      </c>
      <c r="F659" s="11"/>
      <c r="G659" s="15" t="str">
        <f t="shared" si="101"/>
        <v/>
      </c>
      <c r="H659" s="15" t="str">
        <f t="shared" si="102"/>
        <v/>
      </c>
      <c r="I659" s="15" t="str">
        <f t="shared" si="103"/>
        <v/>
      </c>
      <c r="J659" s="15" t="str">
        <f t="shared" si="104"/>
        <v/>
      </c>
      <c r="K659" s="70" t="str">
        <f t="shared" si="105"/>
        <v/>
      </c>
      <c r="L659" s="17" t="str">
        <f t="shared" si="108"/>
        <v/>
      </c>
      <c r="M659" s="64" t="str">
        <f t="shared" si="106"/>
        <v/>
      </c>
      <c r="N659" s="67" t="str">
        <f t="shared" si="109"/>
        <v/>
      </c>
      <c r="O659" s="18"/>
      <c r="P659" s="68"/>
      <c r="Q659" s="42"/>
      <c r="R659" s="39"/>
      <c r="S659" s="43"/>
    </row>
    <row r="660" spans="1:19" x14ac:dyDescent="0.25">
      <c r="A660" s="11" t="s">
        <v>14</v>
      </c>
      <c r="B660" s="11"/>
      <c r="C660" s="15" t="str">
        <f t="shared" si="107"/>
        <v/>
      </c>
      <c r="D660" s="16"/>
      <c r="E660" s="34" t="str">
        <f t="shared" si="100"/>
        <v/>
      </c>
      <c r="F660" s="11"/>
      <c r="G660" s="15" t="str">
        <f t="shared" si="101"/>
        <v/>
      </c>
      <c r="H660" s="15" t="str">
        <f t="shared" si="102"/>
        <v/>
      </c>
      <c r="I660" s="15" t="str">
        <f t="shared" si="103"/>
        <v/>
      </c>
      <c r="J660" s="15" t="str">
        <f t="shared" si="104"/>
        <v/>
      </c>
      <c r="K660" s="70" t="str">
        <f t="shared" si="105"/>
        <v/>
      </c>
      <c r="L660" s="17" t="str">
        <f t="shared" si="108"/>
        <v/>
      </c>
      <c r="M660" s="64" t="str">
        <f t="shared" si="106"/>
        <v/>
      </c>
      <c r="N660" s="67" t="str">
        <f t="shared" si="109"/>
        <v/>
      </c>
      <c r="O660" s="18"/>
      <c r="P660" s="68"/>
      <c r="Q660" s="42"/>
      <c r="R660" s="39"/>
      <c r="S660" s="43"/>
    </row>
    <row r="661" spans="1:19" x14ac:dyDescent="0.25">
      <c r="A661" s="11" t="s">
        <v>14</v>
      </c>
      <c r="B661" s="11"/>
      <c r="C661" s="15" t="str">
        <f t="shared" si="107"/>
        <v/>
      </c>
      <c r="D661" s="16"/>
      <c r="E661" s="34" t="str">
        <f t="shared" si="100"/>
        <v/>
      </c>
      <c r="F661" s="11"/>
      <c r="G661" s="15" t="str">
        <f t="shared" si="101"/>
        <v/>
      </c>
      <c r="H661" s="15" t="str">
        <f t="shared" si="102"/>
        <v/>
      </c>
      <c r="I661" s="15" t="str">
        <f t="shared" si="103"/>
        <v/>
      </c>
      <c r="J661" s="15" t="str">
        <f t="shared" si="104"/>
        <v/>
      </c>
      <c r="K661" s="70" t="str">
        <f t="shared" si="105"/>
        <v/>
      </c>
      <c r="L661" s="17" t="str">
        <f t="shared" si="108"/>
        <v/>
      </c>
      <c r="M661" s="64" t="str">
        <f t="shared" si="106"/>
        <v/>
      </c>
      <c r="N661" s="67" t="str">
        <f t="shared" si="109"/>
        <v/>
      </c>
      <c r="O661" s="18"/>
      <c r="P661" s="68"/>
      <c r="Q661" s="42"/>
      <c r="R661" s="39"/>
      <c r="S661" s="43"/>
    </row>
    <row r="662" spans="1:19" x14ac:dyDescent="0.25">
      <c r="A662" s="11" t="s">
        <v>14</v>
      </c>
      <c r="B662" s="11"/>
      <c r="C662" s="15" t="str">
        <f t="shared" si="107"/>
        <v/>
      </c>
      <c r="D662" s="16"/>
      <c r="E662" s="34" t="str">
        <f t="shared" si="100"/>
        <v/>
      </c>
      <c r="F662" s="11"/>
      <c r="G662" s="15" t="str">
        <f t="shared" si="101"/>
        <v/>
      </c>
      <c r="H662" s="15" t="str">
        <f t="shared" si="102"/>
        <v/>
      </c>
      <c r="I662" s="15" t="str">
        <f t="shared" si="103"/>
        <v/>
      </c>
      <c r="J662" s="15" t="str">
        <f t="shared" si="104"/>
        <v/>
      </c>
      <c r="K662" s="70" t="str">
        <f t="shared" si="105"/>
        <v/>
      </c>
      <c r="L662" s="17" t="str">
        <f t="shared" si="108"/>
        <v/>
      </c>
      <c r="M662" s="64" t="str">
        <f t="shared" si="106"/>
        <v/>
      </c>
      <c r="N662" s="67" t="str">
        <f t="shared" si="109"/>
        <v/>
      </c>
      <c r="O662" s="18"/>
      <c r="P662" s="68"/>
      <c r="Q662" s="42"/>
      <c r="R662" s="39"/>
      <c r="S662" s="43"/>
    </row>
    <row r="663" spans="1:19" x14ac:dyDescent="0.25">
      <c r="A663" s="11" t="s">
        <v>14</v>
      </c>
      <c r="B663" s="11"/>
      <c r="C663" s="15" t="str">
        <f t="shared" si="107"/>
        <v/>
      </c>
      <c r="D663" s="16"/>
      <c r="E663" s="34" t="str">
        <f t="shared" si="100"/>
        <v/>
      </c>
      <c r="F663" s="11"/>
      <c r="G663" s="15" t="str">
        <f t="shared" si="101"/>
        <v/>
      </c>
      <c r="H663" s="15" t="str">
        <f t="shared" si="102"/>
        <v/>
      </c>
      <c r="I663" s="15" t="str">
        <f t="shared" si="103"/>
        <v/>
      </c>
      <c r="J663" s="15" t="str">
        <f t="shared" si="104"/>
        <v/>
      </c>
      <c r="K663" s="70" t="str">
        <f t="shared" si="105"/>
        <v/>
      </c>
      <c r="L663" s="17" t="str">
        <f t="shared" si="108"/>
        <v/>
      </c>
      <c r="M663" s="64" t="str">
        <f t="shared" si="106"/>
        <v/>
      </c>
      <c r="N663" s="67" t="str">
        <f t="shared" si="109"/>
        <v/>
      </c>
      <c r="O663" s="18"/>
      <c r="P663" s="68"/>
      <c r="Q663" s="42"/>
      <c r="R663" s="39"/>
      <c r="S663" s="43"/>
    </row>
    <row r="664" spans="1:19" x14ac:dyDescent="0.25">
      <c r="A664" s="11" t="s">
        <v>14</v>
      </c>
      <c r="B664" s="11"/>
      <c r="C664" s="15" t="str">
        <f t="shared" si="107"/>
        <v/>
      </c>
      <c r="D664" s="16"/>
      <c r="E664" s="34" t="str">
        <f t="shared" si="100"/>
        <v/>
      </c>
      <c r="F664" s="11"/>
      <c r="G664" s="15" t="str">
        <f t="shared" si="101"/>
        <v/>
      </c>
      <c r="H664" s="15" t="str">
        <f t="shared" si="102"/>
        <v/>
      </c>
      <c r="I664" s="15" t="str">
        <f t="shared" si="103"/>
        <v/>
      </c>
      <c r="J664" s="15" t="str">
        <f t="shared" si="104"/>
        <v/>
      </c>
      <c r="K664" s="70" t="str">
        <f t="shared" si="105"/>
        <v/>
      </c>
      <c r="L664" s="17" t="str">
        <f t="shared" si="108"/>
        <v/>
      </c>
      <c r="M664" s="64" t="str">
        <f t="shared" si="106"/>
        <v/>
      </c>
      <c r="N664" s="67" t="str">
        <f t="shared" si="109"/>
        <v/>
      </c>
      <c r="O664" s="18"/>
      <c r="P664" s="68"/>
      <c r="Q664" s="42"/>
      <c r="R664" s="39"/>
      <c r="S664" s="43"/>
    </row>
    <row r="665" spans="1:19" x14ac:dyDescent="0.25">
      <c r="A665" s="11" t="s">
        <v>14</v>
      </c>
      <c r="B665" s="11"/>
      <c r="C665" s="15" t="str">
        <f t="shared" si="107"/>
        <v/>
      </c>
      <c r="D665" s="16"/>
      <c r="E665" s="34" t="str">
        <f t="shared" si="100"/>
        <v/>
      </c>
      <c r="F665" s="11"/>
      <c r="G665" s="15" t="str">
        <f t="shared" si="101"/>
        <v/>
      </c>
      <c r="H665" s="15" t="str">
        <f t="shared" si="102"/>
        <v/>
      </c>
      <c r="I665" s="15" t="str">
        <f t="shared" si="103"/>
        <v/>
      </c>
      <c r="J665" s="15" t="str">
        <f t="shared" si="104"/>
        <v/>
      </c>
      <c r="K665" s="70" t="str">
        <f t="shared" si="105"/>
        <v/>
      </c>
      <c r="L665" s="17" t="str">
        <f t="shared" si="108"/>
        <v/>
      </c>
      <c r="M665" s="64" t="str">
        <f t="shared" si="106"/>
        <v/>
      </c>
      <c r="N665" s="67" t="str">
        <f t="shared" si="109"/>
        <v/>
      </c>
      <c r="O665" s="18"/>
      <c r="P665" s="68"/>
      <c r="Q665" s="42"/>
      <c r="R665" s="39"/>
      <c r="S665" s="43"/>
    </row>
    <row r="666" spans="1:19" x14ac:dyDescent="0.25">
      <c r="A666" s="11" t="s">
        <v>14</v>
      </c>
      <c r="B666" s="11"/>
      <c r="C666" s="15" t="str">
        <f t="shared" si="107"/>
        <v/>
      </c>
      <c r="D666" s="16"/>
      <c r="E666" s="34" t="str">
        <f t="shared" si="100"/>
        <v/>
      </c>
      <c r="F666" s="11"/>
      <c r="G666" s="15" t="str">
        <f t="shared" si="101"/>
        <v/>
      </c>
      <c r="H666" s="15" t="str">
        <f t="shared" si="102"/>
        <v/>
      </c>
      <c r="I666" s="15" t="str">
        <f t="shared" si="103"/>
        <v/>
      </c>
      <c r="J666" s="15" t="str">
        <f t="shared" si="104"/>
        <v/>
      </c>
      <c r="K666" s="70" t="str">
        <f t="shared" si="105"/>
        <v/>
      </c>
      <c r="L666" s="17" t="str">
        <f t="shared" si="108"/>
        <v/>
      </c>
      <c r="M666" s="64" t="str">
        <f t="shared" si="106"/>
        <v/>
      </c>
      <c r="N666" s="67" t="str">
        <f t="shared" si="109"/>
        <v/>
      </c>
      <c r="O666" s="18"/>
      <c r="P666" s="68"/>
      <c r="Q666" s="42"/>
      <c r="R666" s="39"/>
      <c r="S666" s="43"/>
    </row>
    <row r="667" spans="1:19" x14ac:dyDescent="0.25">
      <c r="A667" s="11" t="s">
        <v>14</v>
      </c>
      <c r="B667" s="11"/>
      <c r="C667" s="15" t="str">
        <f t="shared" si="107"/>
        <v/>
      </c>
      <c r="D667" s="16"/>
      <c r="E667" s="34" t="str">
        <f t="shared" si="100"/>
        <v/>
      </c>
      <c r="F667" s="11"/>
      <c r="G667" s="15" t="str">
        <f t="shared" si="101"/>
        <v/>
      </c>
      <c r="H667" s="15" t="str">
        <f t="shared" si="102"/>
        <v/>
      </c>
      <c r="I667" s="15" t="str">
        <f t="shared" si="103"/>
        <v/>
      </c>
      <c r="J667" s="15" t="str">
        <f t="shared" si="104"/>
        <v/>
      </c>
      <c r="K667" s="70" t="str">
        <f t="shared" si="105"/>
        <v/>
      </c>
      <c r="L667" s="17" t="str">
        <f t="shared" si="108"/>
        <v/>
      </c>
      <c r="M667" s="64" t="str">
        <f t="shared" si="106"/>
        <v/>
      </c>
      <c r="N667" s="67" t="str">
        <f t="shared" si="109"/>
        <v/>
      </c>
      <c r="O667" s="18"/>
      <c r="P667" s="68"/>
      <c r="Q667" s="42"/>
      <c r="R667" s="39"/>
      <c r="S667" s="43"/>
    </row>
    <row r="668" spans="1:19" x14ac:dyDescent="0.25">
      <c r="A668" s="11" t="s">
        <v>14</v>
      </c>
      <c r="B668" s="11"/>
      <c r="C668" s="15" t="str">
        <f t="shared" si="107"/>
        <v/>
      </c>
      <c r="D668" s="16"/>
      <c r="E668" s="34" t="str">
        <f t="shared" si="100"/>
        <v/>
      </c>
      <c r="F668" s="11"/>
      <c r="G668" s="15" t="str">
        <f t="shared" si="101"/>
        <v/>
      </c>
      <c r="H668" s="15" t="str">
        <f t="shared" si="102"/>
        <v/>
      </c>
      <c r="I668" s="15" t="str">
        <f t="shared" si="103"/>
        <v/>
      </c>
      <c r="J668" s="15" t="str">
        <f t="shared" si="104"/>
        <v/>
      </c>
      <c r="K668" s="70" t="str">
        <f t="shared" si="105"/>
        <v/>
      </c>
      <c r="L668" s="17" t="str">
        <f t="shared" si="108"/>
        <v/>
      </c>
      <c r="M668" s="64" t="str">
        <f t="shared" si="106"/>
        <v/>
      </c>
      <c r="N668" s="67" t="str">
        <f t="shared" si="109"/>
        <v/>
      </c>
      <c r="O668" s="18"/>
      <c r="P668" s="68"/>
      <c r="Q668" s="42"/>
      <c r="R668" s="39"/>
      <c r="S668" s="43"/>
    </row>
    <row r="669" spans="1:19" x14ac:dyDescent="0.25">
      <c r="A669" s="11" t="s">
        <v>14</v>
      </c>
      <c r="B669" s="11"/>
      <c r="C669" s="15" t="str">
        <f t="shared" si="107"/>
        <v/>
      </c>
      <c r="D669" s="16"/>
      <c r="E669" s="34" t="str">
        <f t="shared" si="100"/>
        <v/>
      </c>
      <c r="F669" s="11"/>
      <c r="G669" s="15" t="str">
        <f t="shared" si="101"/>
        <v/>
      </c>
      <c r="H669" s="15" t="str">
        <f t="shared" si="102"/>
        <v/>
      </c>
      <c r="I669" s="15" t="str">
        <f t="shared" si="103"/>
        <v/>
      </c>
      <c r="J669" s="15" t="str">
        <f t="shared" si="104"/>
        <v/>
      </c>
      <c r="K669" s="70" t="str">
        <f t="shared" si="105"/>
        <v/>
      </c>
      <c r="L669" s="17" t="str">
        <f t="shared" si="108"/>
        <v/>
      </c>
      <c r="M669" s="64" t="str">
        <f t="shared" si="106"/>
        <v/>
      </c>
      <c r="N669" s="67" t="str">
        <f t="shared" si="109"/>
        <v/>
      </c>
      <c r="O669" s="18"/>
      <c r="P669" s="68"/>
      <c r="Q669" s="42"/>
      <c r="R669" s="39"/>
      <c r="S669" s="43"/>
    </row>
    <row r="670" spans="1:19" x14ac:dyDescent="0.25">
      <c r="A670" s="11" t="s">
        <v>14</v>
      </c>
      <c r="B670" s="11"/>
      <c r="C670" s="15" t="str">
        <f t="shared" si="107"/>
        <v/>
      </c>
      <c r="D670" s="16"/>
      <c r="E670" s="34" t="str">
        <f t="shared" si="100"/>
        <v/>
      </c>
      <c r="F670" s="11"/>
      <c r="G670" s="15" t="str">
        <f t="shared" si="101"/>
        <v/>
      </c>
      <c r="H670" s="15" t="str">
        <f t="shared" si="102"/>
        <v/>
      </c>
      <c r="I670" s="15" t="str">
        <f t="shared" si="103"/>
        <v/>
      </c>
      <c r="J670" s="15" t="str">
        <f t="shared" si="104"/>
        <v/>
      </c>
      <c r="K670" s="70" t="str">
        <f t="shared" si="105"/>
        <v/>
      </c>
      <c r="L670" s="17" t="str">
        <f t="shared" si="108"/>
        <v/>
      </c>
      <c r="M670" s="64" t="str">
        <f t="shared" si="106"/>
        <v/>
      </c>
      <c r="N670" s="67" t="str">
        <f t="shared" si="109"/>
        <v/>
      </c>
      <c r="O670" s="18"/>
      <c r="P670" s="68"/>
      <c r="Q670" s="42"/>
      <c r="R670" s="39"/>
      <c r="S670" s="43"/>
    </row>
    <row r="671" spans="1:19" x14ac:dyDescent="0.25">
      <c r="A671" s="11" t="s">
        <v>14</v>
      </c>
      <c r="B671" s="11"/>
      <c r="C671" s="15" t="str">
        <f t="shared" si="107"/>
        <v/>
      </c>
      <c r="D671" s="16"/>
      <c r="E671" s="34" t="str">
        <f t="shared" si="100"/>
        <v/>
      </c>
      <c r="F671" s="11"/>
      <c r="G671" s="15" t="str">
        <f t="shared" si="101"/>
        <v/>
      </c>
      <c r="H671" s="15" t="str">
        <f t="shared" si="102"/>
        <v/>
      </c>
      <c r="I671" s="15" t="str">
        <f t="shared" si="103"/>
        <v/>
      </c>
      <c r="J671" s="15" t="str">
        <f t="shared" si="104"/>
        <v/>
      </c>
      <c r="K671" s="70" t="str">
        <f t="shared" si="105"/>
        <v/>
      </c>
      <c r="L671" s="17" t="str">
        <f t="shared" si="108"/>
        <v/>
      </c>
      <c r="M671" s="64" t="str">
        <f t="shared" si="106"/>
        <v/>
      </c>
      <c r="N671" s="67" t="str">
        <f t="shared" si="109"/>
        <v/>
      </c>
      <c r="O671" s="18"/>
      <c r="P671" s="68"/>
      <c r="Q671" s="42"/>
      <c r="R671" s="39"/>
      <c r="S671" s="43"/>
    </row>
    <row r="672" spans="1:19" x14ac:dyDescent="0.25">
      <c r="A672" s="11" t="s">
        <v>14</v>
      </c>
      <c r="B672" s="11"/>
      <c r="C672" s="15" t="str">
        <f t="shared" si="107"/>
        <v/>
      </c>
      <c r="D672" s="16"/>
      <c r="E672" s="34" t="str">
        <f t="shared" si="100"/>
        <v/>
      </c>
      <c r="F672" s="11"/>
      <c r="G672" s="15" t="str">
        <f t="shared" si="101"/>
        <v/>
      </c>
      <c r="H672" s="15" t="str">
        <f t="shared" si="102"/>
        <v/>
      </c>
      <c r="I672" s="15" t="str">
        <f t="shared" si="103"/>
        <v/>
      </c>
      <c r="J672" s="15" t="str">
        <f t="shared" si="104"/>
        <v/>
      </c>
      <c r="K672" s="70" t="str">
        <f t="shared" si="105"/>
        <v/>
      </c>
      <c r="L672" s="17" t="str">
        <f t="shared" si="108"/>
        <v/>
      </c>
      <c r="M672" s="64" t="str">
        <f t="shared" si="106"/>
        <v/>
      </c>
      <c r="N672" s="67" t="str">
        <f t="shared" si="109"/>
        <v/>
      </c>
      <c r="O672" s="18"/>
      <c r="P672" s="68"/>
      <c r="Q672" s="42"/>
      <c r="R672" s="39"/>
      <c r="S672" s="43"/>
    </row>
    <row r="673" spans="1:19" x14ac:dyDescent="0.25">
      <c r="A673" s="11" t="s">
        <v>14</v>
      </c>
      <c r="B673" s="11"/>
      <c r="C673" s="15" t="str">
        <f t="shared" si="107"/>
        <v/>
      </c>
      <c r="D673" s="16"/>
      <c r="E673" s="34" t="str">
        <f t="shared" si="100"/>
        <v/>
      </c>
      <c r="F673" s="11"/>
      <c r="G673" s="15" t="str">
        <f t="shared" si="101"/>
        <v/>
      </c>
      <c r="H673" s="15" t="str">
        <f t="shared" si="102"/>
        <v/>
      </c>
      <c r="I673" s="15" t="str">
        <f t="shared" si="103"/>
        <v/>
      </c>
      <c r="J673" s="15" t="str">
        <f t="shared" si="104"/>
        <v/>
      </c>
      <c r="K673" s="70" t="str">
        <f t="shared" si="105"/>
        <v/>
      </c>
      <c r="L673" s="17" t="str">
        <f t="shared" si="108"/>
        <v/>
      </c>
      <c r="M673" s="64" t="str">
        <f t="shared" si="106"/>
        <v/>
      </c>
      <c r="N673" s="67" t="str">
        <f t="shared" si="109"/>
        <v/>
      </c>
      <c r="O673" s="18"/>
      <c r="P673" s="68"/>
      <c r="Q673" s="42"/>
      <c r="R673" s="39"/>
      <c r="S673" s="43"/>
    </row>
    <row r="674" spans="1:19" x14ac:dyDescent="0.25">
      <c r="A674" s="11" t="s">
        <v>14</v>
      </c>
      <c r="B674" s="11"/>
      <c r="C674" s="15" t="str">
        <f t="shared" si="107"/>
        <v/>
      </c>
      <c r="D674" s="16"/>
      <c r="E674" s="34" t="str">
        <f t="shared" si="100"/>
        <v/>
      </c>
      <c r="F674" s="11"/>
      <c r="G674" s="15" t="str">
        <f t="shared" si="101"/>
        <v/>
      </c>
      <c r="H674" s="15" t="str">
        <f t="shared" si="102"/>
        <v/>
      </c>
      <c r="I674" s="15" t="str">
        <f t="shared" si="103"/>
        <v/>
      </c>
      <c r="J674" s="15" t="str">
        <f t="shared" si="104"/>
        <v/>
      </c>
      <c r="K674" s="70" t="str">
        <f t="shared" si="105"/>
        <v/>
      </c>
      <c r="L674" s="17" t="str">
        <f t="shared" si="108"/>
        <v/>
      </c>
      <c r="M674" s="64" t="str">
        <f t="shared" si="106"/>
        <v/>
      </c>
      <c r="N674" s="67" t="str">
        <f t="shared" si="109"/>
        <v/>
      </c>
      <c r="O674" s="18"/>
      <c r="P674" s="68"/>
      <c r="Q674" s="42"/>
      <c r="R674" s="39"/>
      <c r="S674" s="43"/>
    </row>
    <row r="675" spans="1:19" x14ac:dyDescent="0.25">
      <c r="A675" s="11" t="s">
        <v>14</v>
      </c>
      <c r="B675" s="11"/>
      <c r="C675" s="15" t="str">
        <f t="shared" si="107"/>
        <v/>
      </c>
      <c r="D675" s="16"/>
      <c r="E675" s="34" t="str">
        <f t="shared" si="100"/>
        <v/>
      </c>
      <c r="F675" s="11"/>
      <c r="G675" s="15" t="str">
        <f t="shared" si="101"/>
        <v/>
      </c>
      <c r="H675" s="15" t="str">
        <f t="shared" si="102"/>
        <v/>
      </c>
      <c r="I675" s="15" t="str">
        <f t="shared" si="103"/>
        <v/>
      </c>
      <c r="J675" s="15" t="str">
        <f t="shared" si="104"/>
        <v/>
      </c>
      <c r="K675" s="70" t="str">
        <f t="shared" si="105"/>
        <v/>
      </c>
      <c r="L675" s="17" t="str">
        <f t="shared" si="108"/>
        <v/>
      </c>
      <c r="M675" s="64" t="str">
        <f t="shared" si="106"/>
        <v/>
      </c>
      <c r="N675" s="67" t="str">
        <f t="shared" si="109"/>
        <v/>
      </c>
      <c r="O675" s="18"/>
      <c r="P675" s="68"/>
      <c r="Q675" s="42"/>
      <c r="R675" s="39"/>
      <c r="S675" s="43"/>
    </row>
    <row r="676" spans="1:19" x14ac:dyDescent="0.25">
      <c r="A676" s="11" t="s">
        <v>14</v>
      </c>
      <c r="B676" s="11"/>
      <c r="C676" s="15" t="str">
        <f t="shared" si="107"/>
        <v/>
      </c>
      <c r="D676" s="16"/>
      <c r="E676" s="34" t="str">
        <f t="shared" si="100"/>
        <v/>
      </c>
      <c r="F676" s="11"/>
      <c r="G676" s="15" t="str">
        <f t="shared" si="101"/>
        <v/>
      </c>
      <c r="H676" s="15" t="str">
        <f t="shared" si="102"/>
        <v/>
      </c>
      <c r="I676" s="15" t="str">
        <f t="shared" si="103"/>
        <v/>
      </c>
      <c r="J676" s="15" t="str">
        <f t="shared" si="104"/>
        <v/>
      </c>
      <c r="K676" s="70" t="str">
        <f t="shared" si="105"/>
        <v/>
      </c>
      <c r="L676" s="17" t="str">
        <f t="shared" si="108"/>
        <v/>
      </c>
      <c r="M676" s="64" t="str">
        <f t="shared" si="106"/>
        <v/>
      </c>
      <c r="N676" s="67" t="str">
        <f t="shared" si="109"/>
        <v/>
      </c>
      <c r="O676" s="18"/>
      <c r="P676" s="68"/>
      <c r="Q676" s="42"/>
      <c r="R676" s="39"/>
      <c r="S676" s="43"/>
    </row>
    <row r="677" spans="1:19" x14ac:dyDescent="0.25">
      <c r="A677" s="11" t="s">
        <v>14</v>
      </c>
      <c r="B677" s="11"/>
      <c r="C677" s="15" t="str">
        <f t="shared" si="107"/>
        <v/>
      </c>
      <c r="D677" s="16"/>
      <c r="E677" s="34" t="str">
        <f t="shared" si="100"/>
        <v/>
      </c>
      <c r="F677" s="11"/>
      <c r="G677" s="15" t="str">
        <f t="shared" si="101"/>
        <v/>
      </c>
      <c r="H677" s="15" t="str">
        <f t="shared" si="102"/>
        <v/>
      </c>
      <c r="I677" s="15" t="str">
        <f t="shared" si="103"/>
        <v/>
      </c>
      <c r="J677" s="15" t="str">
        <f t="shared" si="104"/>
        <v/>
      </c>
      <c r="K677" s="70" t="str">
        <f t="shared" si="105"/>
        <v/>
      </c>
      <c r="L677" s="17" t="str">
        <f t="shared" si="108"/>
        <v/>
      </c>
      <c r="M677" s="64" t="str">
        <f t="shared" si="106"/>
        <v/>
      </c>
      <c r="N677" s="67" t="str">
        <f t="shared" si="109"/>
        <v/>
      </c>
      <c r="O677" s="18"/>
      <c r="P677" s="68"/>
      <c r="Q677" s="42"/>
      <c r="R677" s="39"/>
      <c r="S677" s="43"/>
    </row>
    <row r="678" spans="1:19" x14ac:dyDescent="0.25">
      <c r="A678" s="11" t="s">
        <v>14</v>
      </c>
      <c r="B678" s="11"/>
      <c r="C678" s="15" t="str">
        <f t="shared" si="107"/>
        <v/>
      </c>
      <c r="D678" s="16"/>
      <c r="E678" s="34" t="str">
        <f t="shared" si="100"/>
        <v/>
      </c>
      <c r="F678" s="11"/>
      <c r="G678" s="15" t="str">
        <f t="shared" si="101"/>
        <v/>
      </c>
      <c r="H678" s="15" t="str">
        <f t="shared" si="102"/>
        <v/>
      </c>
      <c r="I678" s="15" t="str">
        <f t="shared" si="103"/>
        <v/>
      </c>
      <c r="J678" s="15" t="str">
        <f t="shared" si="104"/>
        <v/>
      </c>
      <c r="K678" s="70" t="str">
        <f t="shared" si="105"/>
        <v/>
      </c>
      <c r="L678" s="17" t="str">
        <f t="shared" si="108"/>
        <v/>
      </c>
      <c r="M678" s="64" t="str">
        <f t="shared" si="106"/>
        <v/>
      </c>
      <c r="N678" s="67" t="str">
        <f t="shared" si="109"/>
        <v/>
      </c>
      <c r="O678" s="18"/>
      <c r="P678" s="68"/>
      <c r="Q678" s="42"/>
      <c r="R678" s="39"/>
      <c r="S678" s="43"/>
    </row>
    <row r="679" spans="1:19" x14ac:dyDescent="0.25">
      <c r="A679" s="11" t="s">
        <v>14</v>
      </c>
      <c r="B679" s="11"/>
      <c r="C679" s="15" t="str">
        <f t="shared" si="107"/>
        <v/>
      </c>
      <c r="D679" s="16"/>
      <c r="E679" s="34" t="str">
        <f t="shared" si="100"/>
        <v/>
      </c>
      <c r="F679" s="11"/>
      <c r="G679" s="15" t="str">
        <f t="shared" si="101"/>
        <v/>
      </c>
      <c r="H679" s="15" t="str">
        <f t="shared" si="102"/>
        <v/>
      </c>
      <c r="I679" s="15" t="str">
        <f t="shared" si="103"/>
        <v/>
      </c>
      <c r="J679" s="15" t="str">
        <f t="shared" si="104"/>
        <v/>
      </c>
      <c r="K679" s="70" t="str">
        <f t="shared" si="105"/>
        <v/>
      </c>
      <c r="L679" s="17" t="str">
        <f t="shared" si="108"/>
        <v/>
      </c>
      <c r="M679" s="64" t="str">
        <f t="shared" si="106"/>
        <v/>
      </c>
      <c r="N679" s="67" t="str">
        <f t="shared" si="109"/>
        <v/>
      </c>
      <c r="O679" s="18"/>
      <c r="P679" s="68"/>
      <c r="Q679" s="42"/>
      <c r="R679" s="39"/>
      <c r="S679" s="43"/>
    </row>
    <row r="680" spans="1:19" x14ac:dyDescent="0.25">
      <c r="A680" s="11" t="s">
        <v>14</v>
      </c>
      <c r="B680" s="11"/>
      <c r="C680" s="15" t="str">
        <f t="shared" si="107"/>
        <v/>
      </c>
      <c r="D680" s="16"/>
      <c r="E680" s="34" t="str">
        <f t="shared" si="100"/>
        <v/>
      </c>
      <c r="F680" s="11"/>
      <c r="G680" s="15" t="str">
        <f t="shared" si="101"/>
        <v/>
      </c>
      <c r="H680" s="15" t="str">
        <f t="shared" si="102"/>
        <v/>
      </c>
      <c r="I680" s="15" t="str">
        <f t="shared" si="103"/>
        <v/>
      </c>
      <c r="J680" s="15" t="str">
        <f t="shared" si="104"/>
        <v/>
      </c>
      <c r="K680" s="70" t="str">
        <f t="shared" si="105"/>
        <v/>
      </c>
      <c r="L680" s="17" t="str">
        <f t="shared" si="108"/>
        <v/>
      </c>
      <c r="M680" s="64" t="str">
        <f t="shared" si="106"/>
        <v/>
      </c>
      <c r="N680" s="67" t="str">
        <f t="shared" si="109"/>
        <v/>
      </c>
      <c r="O680" s="18"/>
      <c r="P680" s="68"/>
      <c r="Q680" s="42"/>
      <c r="R680" s="39"/>
      <c r="S680" s="43"/>
    </row>
    <row r="681" spans="1:19" x14ac:dyDescent="0.25">
      <c r="A681" s="11" t="s">
        <v>14</v>
      </c>
      <c r="B681" s="11"/>
      <c r="C681" s="15" t="str">
        <f t="shared" si="107"/>
        <v/>
      </c>
      <c r="D681" s="16"/>
      <c r="E681" s="34" t="str">
        <f t="shared" si="100"/>
        <v/>
      </c>
      <c r="F681" s="11"/>
      <c r="G681" s="15" t="str">
        <f t="shared" si="101"/>
        <v/>
      </c>
      <c r="H681" s="15" t="str">
        <f t="shared" si="102"/>
        <v/>
      </c>
      <c r="I681" s="15" t="str">
        <f t="shared" si="103"/>
        <v/>
      </c>
      <c r="J681" s="15" t="str">
        <f t="shared" si="104"/>
        <v/>
      </c>
      <c r="K681" s="70" t="str">
        <f t="shared" si="105"/>
        <v/>
      </c>
      <c r="L681" s="17" t="str">
        <f t="shared" si="108"/>
        <v/>
      </c>
      <c r="M681" s="64" t="str">
        <f t="shared" si="106"/>
        <v/>
      </c>
      <c r="N681" s="67" t="str">
        <f t="shared" si="109"/>
        <v/>
      </c>
      <c r="O681" s="18"/>
      <c r="P681" s="68"/>
      <c r="Q681" s="42"/>
      <c r="R681" s="39"/>
      <c r="S681" s="43"/>
    </row>
    <row r="682" spans="1:19" x14ac:dyDescent="0.25">
      <c r="A682" s="11" t="s">
        <v>14</v>
      </c>
      <c r="B682" s="11"/>
      <c r="C682" s="15" t="str">
        <f t="shared" si="107"/>
        <v/>
      </c>
      <c r="D682" s="16"/>
      <c r="E682" s="34" t="str">
        <f t="shared" si="100"/>
        <v/>
      </c>
      <c r="F682" s="11"/>
      <c r="G682" s="15" t="str">
        <f t="shared" si="101"/>
        <v/>
      </c>
      <c r="H682" s="15" t="str">
        <f t="shared" si="102"/>
        <v/>
      </c>
      <c r="I682" s="15" t="str">
        <f t="shared" si="103"/>
        <v/>
      </c>
      <c r="J682" s="15" t="str">
        <f t="shared" si="104"/>
        <v/>
      </c>
      <c r="K682" s="70" t="str">
        <f t="shared" si="105"/>
        <v/>
      </c>
      <c r="L682" s="17" t="str">
        <f t="shared" si="108"/>
        <v/>
      </c>
      <c r="M682" s="64" t="str">
        <f t="shared" si="106"/>
        <v/>
      </c>
      <c r="N682" s="67" t="str">
        <f t="shared" si="109"/>
        <v/>
      </c>
      <c r="O682" s="18"/>
      <c r="P682" s="68"/>
      <c r="Q682" s="42"/>
      <c r="R682" s="39"/>
      <c r="S682" s="43"/>
    </row>
    <row r="683" spans="1:19" x14ac:dyDescent="0.25">
      <c r="A683" s="11" t="s">
        <v>14</v>
      </c>
      <c r="B683" s="11"/>
      <c r="C683" s="15" t="str">
        <f t="shared" si="107"/>
        <v/>
      </c>
      <c r="D683" s="16"/>
      <c r="E683" s="34" t="str">
        <f t="shared" si="100"/>
        <v/>
      </c>
      <c r="F683" s="11"/>
      <c r="G683" s="15" t="str">
        <f t="shared" si="101"/>
        <v/>
      </c>
      <c r="H683" s="15" t="str">
        <f t="shared" si="102"/>
        <v/>
      </c>
      <c r="I683" s="15" t="str">
        <f t="shared" si="103"/>
        <v/>
      </c>
      <c r="J683" s="15" t="str">
        <f t="shared" si="104"/>
        <v/>
      </c>
      <c r="K683" s="70" t="str">
        <f t="shared" si="105"/>
        <v/>
      </c>
      <c r="L683" s="17" t="str">
        <f t="shared" si="108"/>
        <v/>
      </c>
      <c r="M683" s="64" t="str">
        <f t="shared" si="106"/>
        <v/>
      </c>
      <c r="N683" s="67" t="str">
        <f t="shared" si="109"/>
        <v/>
      </c>
      <c r="O683" s="18"/>
      <c r="P683" s="68"/>
      <c r="Q683" s="42"/>
      <c r="R683" s="39"/>
      <c r="S683" s="43"/>
    </row>
    <row r="684" spans="1:19" x14ac:dyDescent="0.25">
      <c r="A684" s="11" t="s">
        <v>14</v>
      </c>
      <c r="B684" s="11"/>
      <c r="C684" s="15" t="str">
        <f t="shared" si="107"/>
        <v/>
      </c>
      <c r="D684" s="16"/>
      <c r="E684" s="34" t="str">
        <f t="shared" si="100"/>
        <v/>
      </c>
      <c r="F684" s="11"/>
      <c r="G684" s="15" t="str">
        <f t="shared" si="101"/>
        <v/>
      </c>
      <c r="H684" s="15" t="str">
        <f t="shared" si="102"/>
        <v/>
      </c>
      <c r="I684" s="15" t="str">
        <f t="shared" si="103"/>
        <v/>
      </c>
      <c r="J684" s="15" t="str">
        <f t="shared" si="104"/>
        <v/>
      </c>
      <c r="K684" s="70" t="str">
        <f t="shared" si="105"/>
        <v/>
      </c>
      <c r="L684" s="17" t="str">
        <f t="shared" si="108"/>
        <v/>
      </c>
      <c r="M684" s="64" t="str">
        <f t="shared" si="106"/>
        <v/>
      </c>
      <c r="N684" s="67" t="str">
        <f t="shared" si="109"/>
        <v/>
      </c>
      <c r="O684" s="18"/>
      <c r="P684" s="68"/>
      <c r="Q684" s="42"/>
      <c r="R684" s="39"/>
      <c r="S684" s="43"/>
    </row>
    <row r="685" spans="1:19" x14ac:dyDescent="0.25">
      <c r="A685" s="11" t="s">
        <v>14</v>
      </c>
      <c r="B685" s="11"/>
      <c r="C685" s="15" t="str">
        <f t="shared" si="107"/>
        <v/>
      </c>
      <c r="D685" s="16"/>
      <c r="E685" s="34" t="str">
        <f t="shared" si="100"/>
        <v/>
      </c>
      <c r="F685" s="11"/>
      <c r="G685" s="15" t="str">
        <f t="shared" si="101"/>
        <v/>
      </c>
      <c r="H685" s="15" t="str">
        <f t="shared" si="102"/>
        <v/>
      </c>
      <c r="I685" s="15" t="str">
        <f t="shared" si="103"/>
        <v/>
      </c>
      <c r="J685" s="15" t="str">
        <f t="shared" si="104"/>
        <v/>
      </c>
      <c r="K685" s="70" t="str">
        <f t="shared" si="105"/>
        <v/>
      </c>
      <c r="L685" s="17" t="str">
        <f t="shared" si="108"/>
        <v/>
      </c>
      <c r="M685" s="64" t="str">
        <f t="shared" si="106"/>
        <v/>
      </c>
      <c r="N685" s="67" t="str">
        <f t="shared" si="109"/>
        <v/>
      </c>
      <c r="O685" s="18"/>
      <c r="P685" s="68"/>
      <c r="Q685" s="42"/>
      <c r="R685" s="39"/>
      <c r="S685" s="43"/>
    </row>
    <row r="686" spans="1:19" x14ac:dyDescent="0.25">
      <c r="A686" s="11" t="s">
        <v>14</v>
      </c>
      <c r="B686" s="11"/>
      <c r="C686" s="15" t="str">
        <f t="shared" si="107"/>
        <v/>
      </c>
      <c r="D686" s="16"/>
      <c r="E686" s="34" t="str">
        <f t="shared" si="100"/>
        <v/>
      </c>
      <c r="F686" s="11"/>
      <c r="G686" s="15" t="str">
        <f t="shared" si="101"/>
        <v/>
      </c>
      <c r="H686" s="15" t="str">
        <f t="shared" si="102"/>
        <v/>
      </c>
      <c r="I686" s="15" t="str">
        <f t="shared" si="103"/>
        <v/>
      </c>
      <c r="J686" s="15" t="str">
        <f t="shared" si="104"/>
        <v/>
      </c>
      <c r="K686" s="70" t="str">
        <f t="shared" si="105"/>
        <v/>
      </c>
      <c r="L686" s="17" t="str">
        <f t="shared" si="108"/>
        <v/>
      </c>
      <c r="M686" s="64" t="str">
        <f t="shared" si="106"/>
        <v/>
      </c>
      <c r="N686" s="67" t="str">
        <f t="shared" si="109"/>
        <v/>
      </c>
      <c r="O686" s="18"/>
      <c r="P686" s="68"/>
      <c r="Q686" s="42"/>
      <c r="R686" s="39"/>
      <c r="S686" s="43"/>
    </row>
    <row r="687" spans="1:19" x14ac:dyDescent="0.25">
      <c r="A687" s="11" t="s">
        <v>14</v>
      </c>
      <c r="B687" s="11"/>
      <c r="C687" s="15" t="str">
        <f t="shared" si="107"/>
        <v/>
      </c>
      <c r="D687" s="16"/>
      <c r="E687" s="34" t="str">
        <f t="shared" si="100"/>
        <v/>
      </c>
      <c r="F687" s="11"/>
      <c r="G687" s="15" t="str">
        <f t="shared" si="101"/>
        <v/>
      </c>
      <c r="H687" s="15" t="str">
        <f t="shared" si="102"/>
        <v/>
      </c>
      <c r="I687" s="15" t="str">
        <f t="shared" si="103"/>
        <v/>
      </c>
      <c r="J687" s="15" t="str">
        <f t="shared" si="104"/>
        <v/>
      </c>
      <c r="K687" s="70" t="str">
        <f t="shared" si="105"/>
        <v/>
      </c>
      <c r="L687" s="17" t="str">
        <f t="shared" si="108"/>
        <v/>
      </c>
      <c r="M687" s="64" t="str">
        <f t="shared" si="106"/>
        <v/>
      </c>
      <c r="N687" s="67" t="str">
        <f t="shared" si="109"/>
        <v/>
      </c>
      <c r="O687" s="18"/>
      <c r="P687" s="68"/>
      <c r="Q687" s="42"/>
      <c r="R687" s="39"/>
      <c r="S687" s="43"/>
    </row>
    <row r="688" spans="1:19" x14ac:dyDescent="0.25">
      <c r="A688" s="11" t="s">
        <v>14</v>
      </c>
      <c r="B688" s="11"/>
      <c r="C688" s="15" t="str">
        <f t="shared" si="107"/>
        <v/>
      </c>
      <c r="D688" s="16"/>
      <c r="E688" s="34" t="str">
        <f t="shared" si="100"/>
        <v/>
      </c>
      <c r="F688" s="11"/>
      <c r="G688" s="15" t="str">
        <f t="shared" si="101"/>
        <v/>
      </c>
      <c r="H688" s="15" t="str">
        <f t="shared" si="102"/>
        <v/>
      </c>
      <c r="I688" s="15" t="str">
        <f t="shared" si="103"/>
        <v/>
      </c>
      <c r="J688" s="15" t="str">
        <f t="shared" si="104"/>
        <v/>
      </c>
      <c r="K688" s="70" t="str">
        <f t="shared" si="105"/>
        <v/>
      </c>
      <c r="L688" s="17" t="str">
        <f t="shared" si="108"/>
        <v/>
      </c>
      <c r="M688" s="64" t="str">
        <f t="shared" si="106"/>
        <v/>
      </c>
      <c r="N688" s="67" t="str">
        <f t="shared" si="109"/>
        <v/>
      </c>
      <c r="O688" s="18"/>
      <c r="P688" s="68"/>
      <c r="Q688" s="42"/>
      <c r="R688" s="39"/>
      <c r="S688" s="43"/>
    </row>
    <row r="689" spans="1:19" x14ac:dyDescent="0.25">
      <c r="A689" s="11" t="s">
        <v>14</v>
      </c>
      <c r="B689" s="11"/>
      <c r="C689" s="15" t="str">
        <f t="shared" si="107"/>
        <v/>
      </c>
      <c r="D689" s="16"/>
      <c r="E689" s="34" t="str">
        <f t="shared" si="100"/>
        <v/>
      </c>
      <c r="F689" s="11"/>
      <c r="G689" s="15" t="str">
        <f t="shared" si="101"/>
        <v/>
      </c>
      <c r="H689" s="15" t="str">
        <f t="shared" si="102"/>
        <v/>
      </c>
      <c r="I689" s="15" t="str">
        <f t="shared" si="103"/>
        <v/>
      </c>
      <c r="J689" s="15" t="str">
        <f t="shared" si="104"/>
        <v/>
      </c>
      <c r="K689" s="70" t="str">
        <f t="shared" si="105"/>
        <v/>
      </c>
      <c r="L689" s="17" t="str">
        <f t="shared" si="108"/>
        <v/>
      </c>
      <c r="M689" s="64" t="str">
        <f t="shared" si="106"/>
        <v/>
      </c>
      <c r="N689" s="67" t="str">
        <f t="shared" si="109"/>
        <v/>
      </c>
      <c r="O689" s="18"/>
      <c r="P689" s="68"/>
      <c r="Q689" s="42"/>
      <c r="R689" s="39"/>
      <c r="S689" s="43"/>
    </row>
    <row r="690" spans="1:19" x14ac:dyDescent="0.25">
      <c r="A690" s="11" t="s">
        <v>14</v>
      </c>
      <c r="B690" s="11"/>
      <c r="C690" s="15" t="str">
        <f t="shared" si="107"/>
        <v/>
      </c>
      <c r="D690" s="16"/>
      <c r="E690" s="34" t="str">
        <f t="shared" si="100"/>
        <v/>
      </c>
      <c r="F690" s="11"/>
      <c r="G690" s="15" t="str">
        <f t="shared" si="101"/>
        <v/>
      </c>
      <c r="H690" s="15" t="str">
        <f t="shared" si="102"/>
        <v/>
      </c>
      <c r="I690" s="15" t="str">
        <f t="shared" si="103"/>
        <v/>
      </c>
      <c r="J690" s="15" t="str">
        <f t="shared" si="104"/>
        <v/>
      </c>
      <c r="K690" s="70" t="str">
        <f t="shared" si="105"/>
        <v/>
      </c>
      <c r="L690" s="17" t="str">
        <f t="shared" si="108"/>
        <v/>
      </c>
      <c r="M690" s="64" t="str">
        <f t="shared" si="106"/>
        <v/>
      </c>
      <c r="N690" s="67" t="str">
        <f t="shared" si="109"/>
        <v/>
      </c>
      <c r="O690" s="18"/>
      <c r="P690" s="68"/>
      <c r="Q690" s="42"/>
      <c r="R690" s="39"/>
      <c r="S690" s="43"/>
    </row>
    <row r="691" spans="1:19" x14ac:dyDescent="0.25">
      <c r="A691" s="11" t="s">
        <v>14</v>
      </c>
      <c r="B691" s="11"/>
      <c r="C691" s="15" t="str">
        <f t="shared" si="107"/>
        <v/>
      </c>
      <c r="D691" s="16"/>
      <c r="E691" s="34" t="str">
        <f t="shared" si="100"/>
        <v/>
      </c>
      <c r="F691" s="11"/>
      <c r="G691" s="15" t="str">
        <f t="shared" si="101"/>
        <v/>
      </c>
      <c r="H691" s="15" t="str">
        <f t="shared" si="102"/>
        <v/>
      </c>
      <c r="I691" s="15" t="str">
        <f t="shared" si="103"/>
        <v/>
      </c>
      <c r="J691" s="15" t="str">
        <f t="shared" si="104"/>
        <v/>
      </c>
      <c r="K691" s="70" t="str">
        <f t="shared" si="105"/>
        <v/>
      </c>
      <c r="L691" s="17" t="str">
        <f t="shared" si="108"/>
        <v/>
      </c>
      <c r="M691" s="64" t="str">
        <f t="shared" si="106"/>
        <v/>
      </c>
      <c r="N691" s="67" t="str">
        <f t="shared" si="109"/>
        <v/>
      </c>
      <c r="O691" s="18"/>
      <c r="P691" s="68"/>
      <c r="Q691" s="42"/>
      <c r="R691" s="39"/>
      <c r="S691" s="43"/>
    </row>
    <row r="692" spans="1:19" x14ac:dyDescent="0.25">
      <c r="A692" s="11" t="s">
        <v>14</v>
      </c>
      <c r="B692" s="11"/>
      <c r="C692" s="15" t="str">
        <f t="shared" si="107"/>
        <v/>
      </c>
      <c r="D692" s="16"/>
      <c r="E692" s="34" t="str">
        <f t="shared" si="100"/>
        <v/>
      </c>
      <c r="F692" s="11"/>
      <c r="G692" s="15" t="str">
        <f t="shared" si="101"/>
        <v/>
      </c>
      <c r="H692" s="15" t="str">
        <f t="shared" si="102"/>
        <v/>
      </c>
      <c r="I692" s="15" t="str">
        <f t="shared" si="103"/>
        <v/>
      </c>
      <c r="J692" s="15" t="str">
        <f t="shared" si="104"/>
        <v/>
      </c>
      <c r="K692" s="70" t="str">
        <f t="shared" si="105"/>
        <v/>
      </c>
      <c r="L692" s="17" t="str">
        <f t="shared" si="108"/>
        <v/>
      </c>
      <c r="M692" s="64" t="str">
        <f t="shared" si="106"/>
        <v/>
      </c>
      <c r="N692" s="67" t="str">
        <f t="shared" si="109"/>
        <v/>
      </c>
      <c r="O692" s="18"/>
      <c r="P692" s="68"/>
      <c r="Q692" s="42"/>
      <c r="R692" s="39"/>
      <c r="S692" s="43"/>
    </row>
    <row r="693" spans="1:19" x14ac:dyDescent="0.25">
      <c r="A693" s="11" t="s">
        <v>14</v>
      </c>
      <c r="B693" s="11"/>
      <c r="C693" s="15" t="str">
        <f t="shared" si="107"/>
        <v/>
      </c>
      <c r="D693" s="16"/>
      <c r="E693" s="34" t="str">
        <f t="shared" si="100"/>
        <v/>
      </c>
      <c r="F693" s="11"/>
      <c r="G693" s="15" t="str">
        <f t="shared" si="101"/>
        <v/>
      </c>
      <c r="H693" s="15" t="str">
        <f t="shared" si="102"/>
        <v/>
      </c>
      <c r="I693" s="15" t="str">
        <f t="shared" si="103"/>
        <v/>
      </c>
      <c r="J693" s="15" t="str">
        <f t="shared" si="104"/>
        <v/>
      </c>
      <c r="K693" s="70" t="str">
        <f t="shared" si="105"/>
        <v/>
      </c>
      <c r="L693" s="17" t="str">
        <f t="shared" si="108"/>
        <v/>
      </c>
      <c r="M693" s="64" t="str">
        <f t="shared" si="106"/>
        <v/>
      </c>
      <c r="N693" s="67" t="str">
        <f t="shared" si="109"/>
        <v/>
      </c>
      <c r="O693" s="18"/>
      <c r="P693" s="68"/>
      <c r="Q693" s="42"/>
      <c r="R693" s="39"/>
      <c r="S693" s="43"/>
    </row>
    <row r="694" spans="1:19" x14ac:dyDescent="0.25">
      <c r="A694" s="11" t="s">
        <v>14</v>
      </c>
      <c r="B694" s="11"/>
      <c r="C694" s="15" t="str">
        <f t="shared" si="107"/>
        <v/>
      </c>
      <c r="D694" s="16"/>
      <c r="E694" s="34" t="str">
        <f t="shared" si="100"/>
        <v/>
      </c>
      <c r="F694" s="11"/>
      <c r="G694" s="15" t="str">
        <f t="shared" si="101"/>
        <v/>
      </c>
      <c r="H694" s="15" t="str">
        <f t="shared" si="102"/>
        <v/>
      </c>
      <c r="I694" s="15" t="str">
        <f t="shared" si="103"/>
        <v/>
      </c>
      <c r="J694" s="15" t="str">
        <f t="shared" si="104"/>
        <v/>
      </c>
      <c r="K694" s="70" t="str">
        <f t="shared" si="105"/>
        <v/>
      </c>
      <c r="L694" s="17" t="str">
        <f t="shared" si="108"/>
        <v/>
      </c>
      <c r="M694" s="64" t="str">
        <f t="shared" si="106"/>
        <v/>
      </c>
      <c r="N694" s="67" t="str">
        <f t="shared" si="109"/>
        <v/>
      </c>
      <c r="O694" s="18"/>
      <c r="P694" s="68"/>
      <c r="Q694" s="42"/>
      <c r="R694" s="39"/>
      <c r="S694" s="43"/>
    </row>
    <row r="695" spans="1:19" x14ac:dyDescent="0.25">
      <c r="A695" s="11" t="s">
        <v>14</v>
      </c>
      <c r="B695" s="11"/>
      <c r="C695" s="15" t="str">
        <f t="shared" si="107"/>
        <v/>
      </c>
      <c r="D695" s="16"/>
      <c r="E695" s="34" t="str">
        <f t="shared" si="100"/>
        <v/>
      </c>
      <c r="F695" s="11"/>
      <c r="G695" s="15" t="str">
        <f t="shared" si="101"/>
        <v/>
      </c>
      <c r="H695" s="15" t="str">
        <f t="shared" si="102"/>
        <v/>
      </c>
      <c r="I695" s="15" t="str">
        <f t="shared" si="103"/>
        <v/>
      </c>
      <c r="J695" s="15" t="str">
        <f t="shared" si="104"/>
        <v/>
      </c>
      <c r="K695" s="70" t="str">
        <f t="shared" si="105"/>
        <v/>
      </c>
      <c r="L695" s="17" t="str">
        <f t="shared" si="108"/>
        <v/>
      </c>
      <c r="M695" s="64" t="str">
        <f t="shared" si="106"/>
        <v/>
      </c>
      <c r="N695" s="67" t="str">
        <f t="shared" si="109"/>
        <v/>
      </c>
      <c r="O695" s="18"/>
      <c r="P695" s="68"/>
      <c r="Q695" s="42"/>
      <c r="R695" s="39"/>
      <c r="S695" s="43"/>
    </row>
    <row r="696" spans="1:19" x14ac:dyDescent="0.25">
      <c r="A696" s="11" t="s">
        <v>14</v>
      </c>
      <c r="B696" s="11"/>
      <c r="C696" s="15" t="str">
        <f t="shared" si="107"/>
        <v/>
      </c>
      <c r="D696" s="16"/>
      <c r="E696" s="34" t="str">
        <f t="shared" si="100"/>
        <v/>
      </c>
      <c r="F696" s="11"/>
      <c r="G696" s="15" t="str">
        <f t="shared" si="101"/>
        <v/>
      </c>
      <c r="H696" s="15" t="str">
        <f t="shared" si="102"/>
        <v/>
      </c>
      <c r="I696" s="15" t="str">
        <f t="shared" si="103"/>
        <v/>
      </c>
      <c r="J696" s="15" t="str">
        <f t="shared" si="104"/>
        <v/>
      </c>
      <c r="K696" s="70" t="str">
        <f t="shared" si="105"/>
        <v/>
      </c>
      <c r="L696" s="17" t="str">
        <f t="shared" si="108"/>
        <v/>
      </c>
      <c r="M696" s="64" t="str">
        <f t="shared" si="106"/>
        <v/>
      </c>
      <c r="N696" s="67" t="str">
        <f t="shared" si="109"/>
        <v/>
      </c>
      <c r="O696" s="18"/>
      <c r="P696" s="68"/>
      <c r="Q696" s="42"/>
      <c r="R696" s="39"/>
      <c r="S696" s="43"/>
    </row>
    <row r="697" spans="1:19" x14ac:dyDescent="0.25">
      <c r="A697" s="11" t="s">
        <v>14</v>
      </c>
      <c r="B697" s="11"/>
      <c r="C697" s="15" t="str">
        <f t="shared" si="107"/>
        <v/>
      </c>
      <c r="D697" s="16"/>
      <c r="E697" s="34" t="str">
        <f t="shared" si="100"/>
        <v/>
      </c>
      <c r="F697" s="11"/>
      <c r="G697" s="15" t="str">
        <f t="shared" si="101"/>
        <v/>
      </c>
      <c r="H697" s="15" t="str">
        <f t="shared" si="102"/>
        <v/>
      </c>
      <c r="I697" s="15" t="str">
        <f t="shared" si="103"/>
        <v/>
      </c>
      <c r="J697" s="15" t="str">
        <f t="shared" si="104"/>
        <v/>
      </c>
      <c r="K697" s="70" t="str">
        <f t="shared" si="105"/>
        <v/>
      </c>
      <c r="L697" s="17" t="str">
        <f t="shared" si="108"/>
        <v/>
      </c>
      <c r="M697" s="64" t="str">
        <f t="shared" si="106"/>
        <v/>
      </c>
      <c r="N697" s="67" t="str">
        <f t="shared" si="109"/>
        <v/>
      </c>
      <c r="O697" s="18"/>
      <c r="P697" s="68"/>
      <c r="Q697" s="42"/>
      <c r="R697" s="39"/>
      <c r="S697" s="43"/>
    </row>
    <row r="698" spans="1:19" x14ac:dyDescent="0.25">
      <c r="A698" s="11" t="s">
        <v>14</v>
      </c>
      <c r="B698" s="11"/>
      <c r="C698" s="15" t="str">
        <f t="shared" si="107"/>
        <v/>
      </c>
      <c r="D698" s="16"/>
      <c r="E698" s="34" t="str">
        <f t="shared" si="100"/>
        <v/>
      </c>
      <c r="F698" s="11"/>
      <c r="G698" s="15" t="str">
        <f t="shared" si="101"/>
        <v/>
      </c>
      <c r="H698" s="15" t="str">
        <f t="shared" si="102"/>
        <v/>
      </c>
      <c r="I698" s="15" t="str">
        <f t="shared" si="103"/>
        <v/>
      </c>
      <c r="J698" s="15" t="str">
        <f t="shared" si="104"/>
        <v/>
      </c>
      <c r="K698" s="70" t="str">
        <f t="shared" si="105"/>
        <v/>
      </c>
      <c r="L698" s="17" t="str">
        <f t="shared" si="108"/>
        <v/>
      </c>
      <c r="M698" s="64" t="str">
        <f t="shared" si="106"/>
        <v/>
      </c>
      <c r="N698" s="67" t="str">
        <f t="shared" si="109"/>
        <v/>
      </c>
      <c r="O698" s="18"/>
      <c r="P698" s="68"/>
      <c r="Q698" s="42"/>
      <c r="R698" s="39"/>
      <c r="S698" s="43"/>
    </row>
    <row r="699" spans="1:19" x14ac:dyDescent="0.25">
      <c r="A699" s="11" t="s">
        <v>14</v>
      </c>
      <c r="B699" s="11"/>
      <c r="C699" s="15" t="str">
        <f t="shared" si="107"/>
        <v/>
      </c>
      <c r="D699" s="16"/>
      <c r="E699" s="34" t="str">
        <f t="shared" si="100"/>
        <v/>
      </c>
      <c r="F699" s="11"/>
      <c r="G699" s="15" t="str">
        <f t="shared" si="101"/>
        <v/>
      </c>
      <c r="H699" s="15" t="str">
        <f t="shared" si="102"/>
        <v/>
      </c>
      <c r="I699" s="15" t="str">
        <f t="shared" si="103"/>
        <v/>
      </c>
      <c r="J699" s="15" t="str">
        <f t="shared" si="104"/>
        <v/>
      </c>
      <c r="K699" s="70" t="str">
        <f t="shared" si="105"/>
        <v/>
      </c>
      <c r="L699" s="17" t="str">
        <f t="shared" si="108"/>
        <v/>
      </c>
      <c r="M699" s="64" t="str">
        <f t="shared" si="106"/>
        <v/>
      </c>
      <c r="N699" s="67" t="str">
        <f t="shared" si="109"/>
        <v/>
      </c>
      <c r="O699" s="18"/>
      <c r="P699" s="68"/>
      <c r="Q699" s="42"/>
      <c r="R699" s="39"/>
      <c r="S699" s="43"/>
    </row>
    <row r="700" spans="1:19" x14ac:dyDescent="0.25">
      <c r="A700" s="11" t="s">
        <v>14</v>
      </c>
      <c r="B700" s="11"/>
      <c r="C700" s="15" t="str">
        <f t="shared" si="107"/>
        <v/>
      </c>
      <c r="D700" s="16"/>
      <c r="E700" s="34" t="str">
        <f t="shared" si="100"/>
        <v/>
      </c>
      <c r="F700" s="11"/>
      <c r="G700" s="15" t="str">
        <f t="shared" si="101"/>
        <v/>
      </c>
      <c r="H700" s="15" t="str">
        <f t="shared" si="102"/>
        <v/>
      </c>
      <c r="I700" s="15" t="str">
        <f t="shared" si="103"/>
        <v/>
      </c>
      <c r="J700" s="15" t="str">
        <f t="shared" si="104"/>
        <v/>
      </c>
      <c r="K700" s="70" t="str">
        <f t="shared" si="105"/>
        <v/>
      </c>
      <c r="L700" s="17" t="str">
        <f t="shared" si="108"/>
        <v/>
      </c>
      <c r="M700" s="64" t="str">
        <f t="shared" si="106"/>
        <v/>
      </c>
      <c r="N700" s="67" t="str">
        <f t="shared" si="109"/>
        <v/>
      </c>
      <c r="O700" s="18"/>
      <c r="P700" s="68"/>
      <c r="Q700" s="42"/>
      <c r="R700" s="39"/>
      <c r="S700" s="43"/>
    </row>
    <row r="701" spans="1:19" x14ac:dyDescent="0.25">
      <c r="A701" s="11" t="s">
        <v>14</v>
      </c>
      <c r="B701" s="11"/>
      <c r="C701" s="15" t="str">
        <f t="shared" si="107"/>
        <v/>
      </c>
      <c r="D701" s="16"/>
      <c r="E701" s="34" t="str">
        <f t="shared" si="100"/>
        <v/>
      </c>
      <c r="F701" s="11"/>
      <c r="G701" s="15" t="str">
        <f t="shared" si="101"/>
        <v/>
      </c>
      <c r="H701" s="15" t="str">
        <f t="shared" si="102"/>
        <v/>
      </c>
      <c r="I701" s="15" t="str">
        <f t="shared" si="103"/>
        <v/>
      </c>
      <c r="J701" s="15" t="str">
        <f t="shared" si="104"/>
        <v/>
      </c>
      <c r="K701" s="70" t="str">
        <f t="shared" si="105"/>
        <v/>
      </c>
      <c r="L701" s="17" t="str">
        <f t="shared" si="108"/>
        <v/>
      </c>
      <c r="M701" s="64" t="str">
        <f t="shared" si="106"/>
        <v/>
      </c>
      <c r="N701" s="67" t="str">
        <f t="shared" si="109"/>
        <v/>
      </c>
      <c r="O701" s="18"/>
      <c r="P701" s="68"/>
      <c r="Q701" s="42"/>
      <c r="R701" s="39"/>
      <c r="S701" s="43"/>
    </row>
    <row r="702" spans="1:19" x14ac:dyDescent="0.25">
      <c r="A702" s="11" t="s">
        <v>14</v>
      </c>
      <c r="B702" s="11"/>
      <c r="C702" s="15" t="str">
        <f t="shared" si="107"/>
        <v/>
      </c>
      <c r="D702" s="16"/>
      <c r="E702" s="34" t="str">
        <f t="shared" si="100"/>
        <v/>
      </c>
      <c r="F702" s="11"/>
      <c r="G702" s="15" t="str">
        <f t="shared" si="101"/>
        <v/>
      </c>
      <c r="H702" s="15" t="str">
        <f t="shared" si="102"/>
        <v/>
      </c>
      <c r="I702" s="15" t="str">
        <f t="shared" si="103"/>
        <v/>
      </c>
      <c r="J702" s="15" t="str">
        <f t="shared" si="104"/>
        <v/>
      </c>
      <c r="K702" s="70" t="str">
        <f t="shared" si="105"/>
        <v/>
      </c>
      <c r="L702" s="17" t="str">
        <f t="shared" si="108"/>
        <v/>
      </c>
      <c r="M702" s="64" t="str">
        <f t="shared" si="106"/>
        <v/>
      </c>
      <c r="N702" s="67" t="str">
        <f t="shared" si="109"/>
        <v/>
      </c>
      <c r="O702" s="18"/>
      <c r="P702" s="68"/>
      <c r="Q702" s="42"/>
      <c r="R702" s="39"/>
      <c r="S702" s="43"/>
    </row>
    <row r="703" spans="1:19" x14ac:dyDescent="0.25">
      <c r="A703" s="11" t="s">
        <v>14</v>
      </c>
      <c r="B703" s="11"/>
      <c r="C703" s="15" t="str">
        <f t="shared" si="107"/>
        <v/>
      </c>
      <c r="D703" s="16"/>
      <c r="E703" s="34" t="str">
        <f t="shared" si="100"/>
        <v/>
      </c>
      <c r="F703" s="11"/>
      <c r="G703" s="15" t="str">
        <f t="shared" si="101"/>
        <v/>
      </c>
      <c r="H703" s="15" t="str">
        <f t="shared" si="102"/>
        <v/>
      </c>
      <c r="I703" s="15" t="str">
        <f t="shared" si="103"/>
        <v/>
      </c>
      <c r="J703" s="15" t="str">
        <f t="shared" si="104"/>
        <v/>
      </c>
      <c r="K703" s="70" t="str">
        <f t="shared" si="105"/>
        <v/>
      </c>
      <c r="L703" s="17" t="str">
        <f t="shared" si="108"/>
        <v/>
      </c>
      <c r="M703" s="64" t="str">
        <f t="shared" si="106"/>
        <v/>
      </c>
      <c r="N703" s="67" t="str">
        <f t="shared" si="109"/>
        <v/>
      </c>
      <c r="O703" s="18"/>
      <c r="P703" s="68"/>
      <c r="Q703" s="42"/>
      <c r="R703" s="39"/>
      <c r="S703" s="43"/>
    </row>
    <row r="704" spans="1:19" x14ac:dyDescent="0.25">
      <c r="A704" s="11" t="s">
        <v>14</v>
      </c>
      <c r="B704" s="11"/>
      <c r="C704" s="15" t="str">
        <f t="shared" si="107"/>
        <v/>
      </c>
      <c r="D704" s="16"/>
      <c r="E704" s="34" t="str">
        <f t="shared" si="100"/>
        <v/>
      </c>
      <c r="F704" s="11"/>
      <c r="G704" s="15" t="str">
        <f t="shared" si="101"/>
        <v/>
      </c>
      <c r="H704" s="15" t="str">
        <f t="shared" si="102"/>
        <v/>
      </c>
      <c r="I704" s="15" t="str">
        <f t="shared" si="103"/>
        <v/>
      </c>
      <c r="J704" s="15" t="str">
        <f t="shared" si="104"/>
        <v/>
      </c>
      <c r="K704" s="70" t="str">
        <f t="shared" si="105"/>
        <v/>
      </c>
      <c r="L704" s="17" t="str">
        <f t="shared" si="108"/>
        <v/>
      </c>
      <c r="M704" s="64" t="str">
        <f t="shared" si="106"/>
        <v/>
      </c>
      <c r="N704" s="67" t="str">
        <f t="shared" si="109"/>
        <v/>
      </c>
      <c r="O704" s="18"/>
      <c r="P704" s="68"/>
      <c r="Q704" s="42"/>
      <c r="R704" s="39"/>
      <c r="S704" s="43"/>
    </row>
    <row r="705" spans="1:19" x14ac:dyDescent="0.25">
      <c r="A705" s="11" t="s">
        <v>14</v>
      </c>
      <c r="B705" s="11"/>
      <c r="C705" s="15" t="str">
        <f t="shared" si="107"/>
        <v/>
      </c>
      <c r="D705" s="16"/>
      <c r="E705" s="34" t="str">
        <f t="shared" si="100"/>
        <v/>
      </c>
      <c r="F705" s="11"/>
      <c r="G705" s="15" t="str">
        <f t="shared" si="101"/>
        <v/>
      </c>
      <c r="H705" s="15" t="str">
        <f t="shared" si="102"/>
        <v/>
      </c>
      <c r="I705" s="15" t="str">
        <f t="shared" si="103"/>
        <v/>
      </c>
      <c r="J705" s="15" t="str">
        <f t="shared" si="104"/>
        <v/>
      </c>
      <c r="K705" s="70" t="str">
        <f t="shared" si="105"/>
        <v/>
      </c>
      <c r="L705" s="17" t="str">
        <f t="shared" si="108"/>
        <v/>
      </c>
      <c r="M705" s="64" t="str">
        <f t="shared" si="106"/>
        <v/>
      </c>
      <c r="N705" s="67" t="str">
        <f t="shared" si="109"/>
        <v/>
      </c>
      <c r="O705" s="18"/>
      <c r="P705" s="68"/>
      <c r="Q705" s="42"/>
      <c r="R705" s="39"/>
      <c r="S705" s="43"/>
    </row>
    <row r="706" spans="1:19" x14ac:dyDescent="0.25">
      <c r="A706" s="11" t="s">
        <v>14</v>
      </c>
      <c r="B706" s="11"/>
      <c r="C706" s="15" t="str">
        <f t="shared" si="107"/>
        <v/>
      </c>
      <c r="D706" s="16"/>
      <c r="E706" s="34" t="str">
        <f t="shared" si="100"/>
        <v/>
      </c>
      <c r="F706" s="11"/>
      <c r="G706" s="15" t="str">
        <f t="shared" si="101"/>
        <v/>
      </c>
      <c r="H706" s="15" t="str">
        <f t="shared" si="102"/>
        <v/>
      </c>
      <c r="I706" s="15" t="str">
        <f t="shared" si="103"/>
        <v/>
      </c>
      <c r="J706" s="15" t="str">
        <f t="shared" si="104"/>
        <v/>
      </c>
      <c r="K706" s="70" t="str">
        <f t="shared" si="105"/>
        <v/>
      </c>
      <c r="L706" s="17" t="str">
        <f t="shared" si="108"/>
        <v/>
      </c>
      <c r="M706" s="64" t="str">
        <f t="shared" si="106"/>
        <v/>
      </c>
      <c r="N706" s="67" t="str">
        <f t="shared" si="109"/>
        <v/>
      </c>
      <c r="O706" s="18"/>
      <c r="P706" s="68"/>
      <c r="Q706" s="42"/>
      <c r="R706" s="39"/>
      <c r="S706" s="43"/>
    </row>
    <row r="707" spans="1:19" x14ac:dyDescent="0.25">
      <c r="A707" s="11" t="s">
        <v>14</v>
      </c>
      <c r="B707" s="11"/>
      <c r="C707" s="15" t="str">
        <f t="shared" si="107"/>
        <v/>
      </c>
      <c r="D707" s="16"/>
      <c r="E707" s="34" t="str">
        <f t="shared" si="100"/>
        <v/>
      </c>
      <c r="F707" s="11"/>
      <c r="G707" s="15" t="str">
        <f t="shared" si="101"/>
        <v/>
      </c>
      <c r="H707" s="15" t="str">
        <f t="shared" si="102"/>
        <v/>
      </c>
      <c r="I707" s="15" t="str">
        <f t="shared" si="103"/>
        <v/>
      </c>
      <c r="J707" s="15" t="str">
        <f t="shared" si="104"/>
        <v/>
      </c>
      <c r="K707" s="70" t="str">
        <f t="shared" si="105"/>
        <v/>
      </c>
      <c r="L707" s="17" t="str">
        <f t="shared" si="108"/>
        <v/>
      </c>
      <c r="M707" s="64" t="str">
        <f t="shared" si="106"/>
        <v/>
      </c>
      <c r="N707" s="67" t="str">
        <f t="shared" si="109"/>
        <v/>
      </c>
      <c r="O707" s="18"/>
      <c r="P707" s="68"/>
      <c r="Q707" s="42"/>
      <c r="R707" s="39"/>
      <c r="S707" s="43"/>
    </row>
    <row r="708" spans="1:19" x14ac:dyDescent="0.25">
      <c r="A708" s="11" t="s">
        <v>14</v>
      </c>
      <c r="B708" s="11"/>
      <c r="C708" s="15" t="str">
        <f t="shared" si="107"/>
        <v/>
      </c>
      <c r="D708" s="16"/>
      <c r="E708" s="34" t="str">
        <f t="shared" si="100"/>
        <v/>
      </c>
      <c r="F708" s="11"/>
      <c r="G708" s="15" t="str">
        <f t="shared" si="101"/>
        <v/>
      </c>
      <c r="H708" s="15" t="str">
        <f t="shared" si="102"/>
        <v/>
      </c>
      <c r="I708" s="15" t="str">
        <f t="shared" si="103"/>
        <v/>
      </c>
      <c r="J708" s="15" t="str">
        <f t="shared" si="104"/>
        <v/>
      </c>
      <c r="K708" s="70" t="str">
        <f t="shared" si="105"/>
        <v/>
      </c>
      <c r="L708" s="17" t="str">
        <f t="shared" si="108"/>
        <v/>
      </c>
      <c r="M708" s="64" t="str">
        <f t="shared" si="106"/>
        <v/>
      </c>
      <c r="N708" s="67" t="str">
        <f t="shared" si="109"/>
        <v/>
      </c>
      <c r="O708" s="18"/>
      <c r="P708" s="68"/>
      <c r="Q708" s="42"/>
      <c r="R708" s="39"/>
      <c r="S708" s="43"/>
    </row>
    <row r="709" spans="1:19" x14ac:dyDescent="0.25">
      <c r="A709" s="11" t="s">
        <v>14</v>
      </c>
      <c r="B709" s="11"/>
      <c r="C709" s="15" t="str">
        <f t="shared" si="107"/>
        <v/>
      </c>
      <c r="D709" s="16"/>
      <c r="E709" s="34" t="str">
        <f t="shared" si="100"/>
        <v/>
      </c>
      <c r="F709" s="11"/>
      <c r="G709" s="15" t="str">
        <f t="shared" si="101"/>
        <v/>
      </c>
      <c r="H709" s="15" t="str">
        <f t="shared" si="102"/>
        <v/>
      </c>
      <c r="I709" s="15" t="str">
        <f t="shared" si="103"/>
        <v/>
      </c>
      <c r="J709" s="15" t="str">
        <f t="shared" si="104"/>
        <v/>
      </c>
      <c r="K709" s="70" t="str">
        <f t="shared" si="105"/>
        <v/>
      </c>
      <c r="L709" s="17" t="str">
        <f t="shared" si="108"/>
        <v/>
      </c>
      <c r="M709" s="64" t="str">
        <f t="shared" si="106"/>
        <v/>
      </c>
      <c r="N709" s="67" t="str">
        <f t="shared" si="109"/>
        <v/>
      </c>
      <c r="O709" s="18"/>
      <c r="P709" s="68"/>
      <c r="Q709" s="42"/>
      <c r="R709" s="39"/>
      <c r="S709" s="43"/>
    </row>
    <row r="710" spans="1:19" x14ac:dyDescent="0.25">
      <c r="A710" s="11" t="s">
        <v>14</v>
      </c>
      <c r="B710" s="11"/>
      <c r="C710" s="15" t="str">
        <f t="shared" si="107"/>
        <v/>
      </c>
      <c r="D710" s="16"/>
      <c r="E710" s="34" t="str">
        <f t="shared" si="100"/>
        <v/>
      </c>
      <c r="F710" s="11"/>
      <c r="G710" s="15" t="str">
        <f t="shared" si="101"/>
        <v/>
      </c>
      <c r="H710" s="15" t="str">
        <f t="shared" si="102"/>
        <v/>
      </c>
      <c r="I710" s="15" t="str">
        <f t="shared" si="103"/>
        <v/>
      </c>
      <c r="J710" s="15" t="str">
        <f t="shared" si="104"/>
        <v/>
      </c>
      <c r="K710" s="70" t="str">
        <f t="shared" si="105"/>
        <v/>
      </c>
      <c r="L710" s="17" t="str">
        <f t="shared" si="108"/>
        <v/>
      </c>
      <c r="M710" s="64" t="str">
        <f t="shared" si="106"/>
        <v/>
      </c>
      <c r="N710" s="67" t="str">
        <f t="shared" si="109"/>
        <v/>
      </c>
      <c r="O710" s="18"/>
      <c r="P710" s="68"/>
      <c r="Q710" s="42"/>
      <c r="R710" s="39"/>
      <c r="S710" s="43"/>
    </row>
    <row r="711" spans="1:19" x14ac:dyDescent="0.25">
      <c r="A711" s="11" t="s">
        <v>14</v>
      </c>
      <c r="B711" s="11"/>
      <c r="C711" s="15" t="str">
        <f t="shared" si="107"/>
        <v/>
      </c>
      <c r="D711" s="16"/>
      <c r="E711" s="34" t="str">
        <f t="shared" si="100"/>
        <v/>
      </c>
      <c r="F711" s="11"/>
      <c r="G711" s="15" t="str">
        <f t="shared" si="101"/>
        <v/>
      </c>
      <c r="H711" s="15" t="str">
        <f t="shared" si="102"/>
        <v/>
      </c>
      <c r="I711" s="15" t="str">
        <f t="shared" si="103"/>
        <v/>
      </c>
      <c r="J711" s="15" t="str">
        <f t="shared" si="104"/>
        <v/>
      </c>
      <c r="K711" s="70" t="str">
        <f t="shared" si="105"/>
        <v/>
      </c>
      <c r="L711" s="17" t="str">
        <f t="shared" si="108"/>
        <v/>
      </c>
      <c r="M711" s="64" t="str">
        <f t="shared" si="106"/>
        <v/>
      </c>
      <c r="N711" s="67" t="str">
        <f t="shared" si="109"/>
        <v/>
      </c>
      <c r="O711" s="18"/>
      <c r="P711" s="68"/>
      <c r="Q711" s="42"/>
      <c r="R711" s="39"/>
      <c r="S711" s="43"/>
    </row>
    <row r="712" spans="1:19" x14ac:dyDescent="0.25">
      <c r="A712" s="11" t="s">
        <v>14</v>
      </c>
      <c r="B712" s="11"/>
      <c r="C712" s="15" t="str">
        <f t="shared" si="107"/>
        <v/>
      </c>
      <c r="D712" s="16"/>
      <c r="E712" s="34" t="str">
        <f t="shared" ref="E712:E775" si="110">IF(ISBLANK(D712),"",VLOOKUP(D712,NSLPandADEtableFY19,7,FALSE))</f>
        <v/>
      </c>
      <c r="F712" s="11"/>
      <c r="G712" s="15" t="str">
        <f t="shared" ref="G712:G775" si="111">IF(ISBLANK(D712),"",VLOOKUP(D712,NSLPandADEtableFY19,12,FALSE))</f>
        <v/>
      </c>
      <c r="H712" s="15" t="str">
        <f t="shared" ref="H712:H775" si="112">IF(ISBLANK(D712),"",VLOOKUP(D712,NSLPandADEtableFY19,16,FALSE))</f>
        <v/>
      </c>
      <c r="I712" s="15" t="str">
        <f t="shared" ref="I712:I775" si="113">IF(ISBLANK(D712),"",VLOOKUP(D712,NSLPandADEtableFY19,17,FALSE))</f>
        <v/>
      </c>
      <c r="J712" s="15" t="str">
        <f t="shared" ref="J712:J775" si="114">IF(ISBLANK(D712),"",VLOOKUP(D712,NSLPandADEtableFY19,18,FALSE))</f>
        <v/>
      </c>
      <c r="K712" s="70" t="str">
        <f t="shared" ref="K712:K775" si="115">IF(ISBLANK(D712),"",VLOOKUP(D712,NSLPandADEtableFY19,2,FALSE))</f>
        <v/>
      </c>
      <c r="L712" s="17" t="str">
        <f t="shared" si="108"/>
        <v/>
      </c>
      <c r="M712" s="64" t="str">
        <f t="shared" ref="M712:M775" si="116">IF(ISBLANK(D712),"",VLOOKUP(D712,NSLPandADEtableFY19,9,FALSE))</f>
        <v/>
      </c>
      <c r="N712" s="67" t="str">
        <f t="shared" si="109"/>
        <v/>
      </c>
      <c r="O712" s="18"/>
      <c r="P712" s="68"/>
      <c r="Q712" s="42"/>
      <c r="R712" s="39"/>
      <c r="S712" s="43"/>
    </row>
    <row r="713" spans="1:19" x14ac:dyDescent="0.25">
      <c r="A713" s="11" t="s">
        <v>14</v>
      </c>
      <c r="B713" s="11"/>
      <c r="C713" s="15" t="str">
        <f t="shared" ref="C713:C776" si="117">IF(ISBLANK(D713),"","School")</f>
        <v/>
      </c>
      <c r="D713" s="16"/>
      <c r="E713" s="34" t="str">
        <f t="shared" si="110"/>
        <v/>
      </c>
      <c r="F713" s="11"/>
      <c r="G713" s="15" t="str">
        <f t="shared" si="111"/>
        <v/>
      </c>
      <c r="H713" s="15" t="str">
        <f t="shared" si="112"/>
        <v/>
      </c>
      <c r="I713" s="15" t="str">
        <f t="shared" si="113"/>
        <v/>
      </c>
      <c r="J713" s="15" t="str">
        <f t="shared" si="114"/>
        <v/>
      </c>
      <c r="K713" s="70" t="str">
        <f t="shared" si="115"/>
        <v/>
      </c>
      <c r="L713" s="17" t="str">
        <f t="shared" ref="L713:L776" si="118">IF(ISBLANK(D713),"","Free &amp; Reduced Lunch Data (NSLP) October 2018")</f>
        <v/>
      </c>
      <c r="M713" s="64" t="str">
        <f t="shared" si="116"/>
        <v/>
      </c>
      <c r="N713" s="67" t="str">
        <f t="shared" ref="N713:N776" si="119">IF(ISBLANK(D713),"","National School Lunch Program (NSLP): N/A")</f>
        <v/>
      </c>
      <c r="O713" s="18"/>
      <c r="P713" s="68"/>
      <c r="Q713" s="42"/>
      <c r="R713" s="39"/>
      <c r="S713" s="43"/>
    </row>
    <row r="714" spans="1:19" x14ac:dyDescent="0.25">
      <c r="A714" s="11" t="s">
        <v>14</v>
      </c>
      <c r="B714" s="11"/>
      <c r="C714" s="15" t="str">
        <f t="shared" si="117"/>
        <v/>
      </c>
      <c r="D714" s="16"/>
      <c r="E714" s="34" t="str">
        <f t="shared" si="110"/>
        <v/>
      </c>
      <c r="F714" s="11"/>
      <c r="G714" s="15" t="str">
        <f t="shared" si="111"/>
        <v/>
      </c>
      <c r="H714" s="15" t="str">
        <f t="shared" si="112"/>
        <v/>
      </c>
      <c r="I714" s="15" t="str">
        <f t="shared" si="113"/>
        <v/>
      </c>
      <c r="J714" s="15" t="str">
        <f t="shared" si="114"/>
        <v/>
      </c>
      <c r="K714" s="70" t="str">
        <f t="shared" si="115"/>
        <v/>
      </c>
      <c r="L714" s="17" t="str">
        <f t="shared" si="118"/>
        <v/>
      </c>
      <c r="M714" s="64" t="str">
        <f t="shared" si="116"/>
        <v/>
      </c>
      <c r="N714" s="67" t="str">
        <f t="shared" si="119"/>
        <v/>
      </c>
      <c r="O714" s="18"/>
      <c r="P714" s="68"/>
      <c r="Q714" s="42"/>
      <c r="R714" s="39"/>
      <c r="S714" s="43"/>
    </row>
    <row r="715" spans="1:19" x14ac:dyDescent="0.25">
      <c r="A715" s="11" t="s">
        <v>14</v>
      </c>
      <c r="B715" s="11"/>
      <c r="C715" s="15" t="str">
        <f t="shared" si="117"/>
        <v/>
      </c>
      <c r="D715" s="16"/>
      <c r="E715" s="34" t="str">
        <f t="shared" si="110"/>
        <v/>
      </c>
      <c r="F715" s="11"/>
      <c r="G715" s="15" t="str">
        <f t="shared" si="111"/>
        <v/>
      </c>
      <c r="H715" s="15" t="str">
        <f t="shared" si="112"/>
        <v/>
      </c>
      <c r="I715" s="15" t="str">
        <f t="shared" si="113"/>
        <v/>
      </c>
      <c r="J715" s="15" t="str">
        <f t="shared" si="114"/>
        <v/>
      </c>
      <c r="K715" s="70" t="str">
        <f t="shared" si="115"/>
        <v/>
      </c>
      <c r="L715" s="17" t="str">
        <f t="shared" si="118"/>
        <v/>
      </c>
      <c r="M715" s="64" t="str">
        <f t="shared" si="116"/>
        <v/>
      </c>
      <c r="N715" s="67" t="str">
        <f t="shared" si="119"/>
        <v/>
      </c>
      <c r="O715" s="18"/>
      <c r="P715" s="68"/>
      <c r="Q715" s="42"/>
      <c r="R715" s="39"/>
      <c r="S715" s="43"/>
    </row>
    <row r="716" spans="1:19" x14ac:dyDescent="0.25">
      <c r="A716" s="11" t="s">
        <v>14</v>
      </c>
      <c r="B716" s="11"/>
      <c r="C716" s="15" t="str">
        <f t="shared" si="117"/>
        <v/>
      </c>
      <c r="D716" s="16"/>
      <c r="E716" s="34" t="str">
        <f t="shared" si="110"/>
        <v/>
      </c>
      <c r="F716" s="11"/>
      <c r="G716" s="15" t="str">
        <f t="shared" si="111"/>
        <v/>
      </c>
      <c r="H716" s="15" t="str">
        <f t="shared" si="112"/>
        <v/>
      </c>
      <c r="I716" s="15" t="str">
        <f t="shared" si="113"/>
        <v/>
      </c>
      <c r="J716" s="15" t="str">
        <f t="shared" si="114"/>
        <v/>
      </c>
      <c r="K716" s="70" t="str">
        <f t="shared" si="115"/>
        <v/>
      </c>
      <c r="L716" s="17" t="str">
        <f t="shared" si="118"/>
        <v/>
      </c>
      <c r="M716" s="64" t="str">
        <f t="shared" si="116"/>
        <v/>
      </c>
      <c r="N716" s="67" t="str">
        <f t="shared" si="119"/>
        <v/>
      </c>
      <c r="O716" s="18"/>
      <c r="P716" s="68"/>
      <c r="Q716" s="42"/>
      <c r="R716" s="39"/>
      <c r="S716" s="43"/>
    </row>
    <row r="717" spans="1:19" x14ac:dyDescent="0.25">
      <c r="A717" s="11" t="s">
        <v>14</v>
      </c>
      <c r="B717" s="11"/>
      <c r="C717" s="15" t="str">
        <f t="shared" si="117"/>
        <v/>
      </c>
      <c r="D717" s="16"/>
      <c r="E717" s="34" t="str">
        <f t="shared" si="110"/>
        <v/>
      </c>
      <c r="F717" s="11"/>
      <c r="G717" s="15" t="str">
        <f t="shared" si="111"/>
        <v/>
      </c>
      <c r="H717" s="15" t="str">
        <f t="shared" si="112"/>
        <v/>
      </c>
      <c r="I717" s="15" t="str">
        <f t="shared" si="113"/>
        <v/>
      </c>
      <c r="J717" s="15" t="str">
        <f t="shared" si="114"/>
        <v/>
      </c>
      <c r="K717" s="70" t="str">
        <f t="shared" si="115"/>
        <v/>
      </c>
      <c r="L717" s="17" t="str">
        <f t="shared" si="118"/>
        <v/>
      </c>
      <c r="M717" s="64" t="str">
        <f t="shared" si="116"/>
        <v/>
      </c>
      <c r="N717" s="67" t="str">
        <f t="shared" si="119"/>
        <v/>
      </c>
      <c r="O717" s="18"/>
      <c r="P717" s="68"/>
      <c r="Q717" s="42"/>
      <c r="R717" s="39"/>
      <c r="S717" s="43"/>
    </row>
    <row r="718" spans="1:19" x14ac:dyDescent="0.25">
      <c r="A718" s="11" t="s">
        <v>14</v>
      </c>
      <c r="B718" s="11"/>
      <c r="C718" s="15" t="str">
        <f t="shared" si="117"/>
        <v/>
      </c>
      <c r="D718" s="16"/>
      <c r="E718" s="34" t="str">
        <f t="shared" si="110"/>
        <v/>
      </c>
      <c r="F718" s="11"/>
      <c r="G718" s="15" t="str">
        <f t="shared" si="111"/>
        <v/>
      </c>
      <c r="H718" s="15" t="str">
        <f t="shared" si="112"/>
        <v/>
      </c>
      <c r="I718" s="15" t="str">
        <f t="shared" si="113"/>
        <v/>
      </c>
      <c r="J718" s="15" t="str">
        <f t="shared" si="114"/>
        <v/>
      </c>
      <c r="K718" s="70" t="str">
        <f t="shared" si="115"/>
        <v/>
      </c>
      <c r="L718" s="17" t="str">
        <f t="shared" si="118"/>
        <v/>
      </c>
      <c r="M718" s="64" t="str">
        <f t="shared" si="116"/>
        <v/>
      </c>
      <c r="N718" s="67" t="str">
        <f t="shared" si="119"/>
        <v/>
      </c>
      <c r="O718" s="18"/>
      <c r="P718" s="68"/>
      <c r="Q718" s="42"/>
      <c r="R718" s="39"/>
      <c r="S718" s="43"/>
    </row>
    <row r="719" spans="1:19" x14ac:dyDescent="0.25">
      <c r="A719" s="11" t="s">
        <v>14</v>
      </c>
      <c r="B719" s="11"/>
      <c r="C719" s="15" t="str">
        <f t="shared" si="117"/>
        <v/>
      </c>
      <c r="D719" s="16"/>
      <c r="E719" s="34" t="str">
        <f t="shared" si="110"/>
        <v/>
      </c>
      <c r="F719" s="11"/>
      <c r="G719" s="15" t="str">
        <f t="shared" si="111"/>
        <v/>
      </c>
      <c r="H719" s="15" t="str">
        <f t="shared" si="112"/>
        <v/>
      </c>
      <c r="I719" s="15" t="str">
        <f t="shared" si="113"/>
        <v/>
      </c>
      <c r="J719" s="15" t="str">
        <f t="shared" si="114"/>
        <v/>
      </c>
      <c r="K719" s="70" t="str">
        <f t="shared" si="115"/>
        <v/>
      </c>
      <c r="L719" s="17" t="str">
        <f t="shared" si="118"/>
        <v/>
      </c>
      <c r="M719" s="64" t="str">
        <f t="shared" si="116"/>
        <v/>
      </c>
      <c r="N719" s="67" t="str">
        <f t="shared" si="119"/>
        <v/>
      </c>
      <c r="O719" s="18"/>
      <c r="P719" s="68"/>
      <c r="Q719" s="42"/>
      <c r="R719" s="39"/>
      <c r="S719" s="43"/>
    </row>
    <row r="720" spans="1:19" x14ac:dyDescent="0.25">
      <c r="A720" s="11" t="s">
        <v>14</v>
      </c>
      <c r="B720" s="11"/>
      <c r="C720" s="15" t="str">
        <f t="shared" si="117"/>
        <v/>
      </c>
      <c r="D720" s="16"/>
      <c r="E720" s="34" t="str">
        <f t="shared" si="110"/>
        <v/>
      </c>
      <c r="F720" s="11"/>
      <c r="G720" s="15" t="str">
        <f t="shared" si="111"/>
        <v/>
      </c>
      <c r="H720" s="15" t="str">
        <f t="shared" si="112"/>
        <v/>
      </c>
      <c r="I720" s="15" t="str">
        <f t="shared" si="113"/>
        <v/>
      </c>
      <c r="J720" s="15" t="str">
        <f t="shared" si="114"/>
        <v/>
      </c>
      <c r="K720" s="70" t="str">
        <f t="shared" si="115"/>
        <v/>
      </c>
      <c r="L720" s="17" t="str">
        <f t="shared" si="118"/>
        <v/>
      </c>
      <c r="M720" s="64" t="str">
        <f t="shared" si="116"/>
        <v/>
      </c>
      <c r="N720" s="67" t="str">
        <f t="shared" si="119"/>
        <v/>
      </c>
      <c r="O720" s="18"/>
      <c r="P720" s="68"/>
      <c r="Q720" s="42"/>
      <c r="R720" s="39"/>
      <c r="S720" s="43"/>
    </row>
    <row r="721" spans="1:19" x14ac:dyDescent="0.25">
      <c r="A721" s="11" t="s">
        <v>14</v>
      </c>
      <c r="B721" s="11"/>
      <c r="C721" s="15" t="str">
        <f t="shared" si="117"/>
        <v/>
      </c>
      <c r="D721" s="16"/>
      <c r="E721" s="34" t="str">
        <f t="shared" si="110"/>
        <v/>
      </c>
      <c r="F721" s="11"/>
      <c r="G721" s="15" t="str">
        <f t="shared" si="111"/>
        <v/>
      </c>
      <c r="H721" s="15" t="str">
        <f t="shared" si="112"/>
        <v/>
      </c>
      <c r="I721" s="15" t="str">
        <f t="shared" si="113"/>
        <v/>
      </c>
      <c r="J721" s="15" t="str">
        <f t="shared" si="114"/>
        <v/>
      </c>
      <c r="K721" s="70" t="str">
        <f t="shared" si="115"/>
        <v/>
      </c>
      <c r="L721" s="17" t="str">
        <f t="shared" si="118"/>
        <v/>
      </c>
      <c r="M721" s="64" t="str">
        <f t="shared" si="116"/>
        <v/>
      </c>
      <c r="N721" s="67" t="str">
        <f t="shared" si="119"/>
        <v/>
      </c>
      <c r="O721" s="18"/>
      <c r="P721" s="68"/>
      <c r="Q721" s="42"/>
      <c r="R721" s="39"/>
      <c r="S721" s="43"/>
    </row>
    <row r="722" spans="1:19" x14ac:dyDescent="0.25">
      <c r="A722" s="11" t="s">
        <v>14</v>
      </c>
      <c r="B722" s="11"/>
      <c r="C722" s="15" t="str">
        <f t="shared" si="117"/>
        <v/>
      </c>
      <c r="D722" s="16"/>
      <c r="E722" s="34" t="str">
        <f t="shared" si="110"/>
        <v/>
      </c>
      <c r="F722" s="11"/>
      <c r="G722" s="15" t="str">
        <f t="shared" si="111"/>
        <v/>
      </c>
      <c r="H722" s="15" t="str">
        <f t="shared" si="112"/>
        <v/>
      </c>
      <c r="I722" s="15" t="str">
        <f t="shared" si="113"/>
        <v/>
      </c>
      <c r="J722" s="15" t="str">
        <f t="shared" si="114"/>
        <v/>
      </c>
      <c r="K722" s="70" t="str">
        <f t="shared" si="115"/>
        <v/>
      </c>
      <c r="L722" s="17" t="str">
        <f t="shared" si="118"/>
        <v/>
      </c>
      <c r="M722" s="64" t="str">
        <f t="shared" si="116"/>
        <v/>
      </c>
      <c r="N722" s="67" t="str">
        <f t="shared" si="119"/>
        <v/>
      </c>
      <c r="O722" s="18"/>
      <c r="P722" s="68"/>
      <c r="Q722" s="42"/>
      <c r="R722" s="39"/>
      <c r="S722" s="43"/>
    </row>
    <row r="723" spans="1:19" x14ac:dyDescent="0.25">
      <c r="A723" s="11" t="s">
        <v>14</v>
      </c>
      <c r="B723" s="11"/>
      <c r="C723" s="15" t="str">
        <f t="shared" si="117"/>
        <v/>
      </c>
      <c r="D723" s="16"/>
      <c r="E723" s="34" t="str">
        <f t="shared" si="110"/>
        <v/>
      </c>
      <c r="F723" s="11"/>
      <c r="G723" s="15" t="str">
        <f t="shared" si="111"/>
        <v/>
      </c>
      <c r="H723" s="15" t="str">
        <f t="shared" si="112"/>
        <v/>
      </c>
      <c r="I723" s="15" t="str">
        <f t="shared" si="113"/>
        <v/>
      </c>
      <c r="J723" s="15" t="str">
        <f t="shared" si="114"/>
        <v/>
      </c>
      <c r="K723" s="70" t="str">
        <f t="shared" si="115"/>
        <v/>
      </c>
      <c r="L723" s="17" t="str">
        <f t="shared" si="118"/>
        <v/>
      </c>
      <c r="M723" s="64" t="str">
        <f t="shared" si="116"/>
        <v/>
      </c>
      <c r="N723" s="67" t="str">
        <f t="shared" si="119"/>
        <v/>
      </c>
      <c r="O723" s="18"/>
      <c r="P723" s="68"/>
      <c r="Q723" s="42"/>
      <c r="R723" s="39"/>
      <c r="S723" s="43"/>
    </row>
    <row r="724" spans="1:19" x14ac:dyDescent="0.25">
      <c r="A724" s="11" t="s">
        <v>14</v>
      </c>
      <c r="B724" s="11"/>
      <c r="C724" s="15" t="str">
        <f t="shared" si="117"/>
        <v/>
      </c>
      <c r="D724" s="16"/>
      <c r="E724" s="34" t="str">
        <f t="shared" si="110"/>
        <v/>
      </c>
      <c r="F724" s="11"/>
      <c r="G724" s="15" t="str">
        <f t="shared" si="111"/>
        <v/>
      </c>
      <c r="H724" s="15" t="str">
        <f t="shared" si="112"/>
        <v/>
      </c>
      <c r="I724" s="15" t="str">
        <f t="shared" si="113"/>
        <v/>
      </c>
      <c r="J724" s="15" t="str">
        <f t="shared" si="114"/>
        <v/>
      </c>
      <c r="K724" s="70" t="str">
        <f t="shared" si="115"/>
        <v/>
      </c>
      <c r="L724" s="17" t="str">
        <f t="shared" si="118"/>
        <v/>
      </c>
      <c r="M724" s="64" t="str">
        <f t="shared" si="116"/>
        <v/>
      </c>
      <c r="N724" s="67" t="str">
        <f t="shared" si="119"/>
        <v/>
      </c>
      <c r="O724" s="18"/>
      <c r="P724" s="68"/>
      <c r="Q724" s="42"/>
      <c r="R724" s="39"/>
      <c r="S724" s="43"/>
    </row>
    <row r="725" spans="1:19" x14ac:dyDescent="0.25">
      <c r="A725" s="11" t="s">
        <v>14</v>
      </c>
      <c r="B725" s="11"/>
      <c r="C725" s="15" t="str">
        <f t="shared" si="117"/>
        <v/>
      </c>
      <c r="D725" s="16"/>
      <c r="E725" s="34" t="str">
        <f t="shared" si="110"/>
        <v/>
      </c>
      <c r="F725" s="11"/>
      <c r="G725" s="15" t="str">
        <f t="shared" si="111"/>
        <v/>
      </c>
      <c r="H725" s="15" t="str">
        <f t="shared" si="112"/>
        <v/>
      </c>
      <c r="I725" s="15" t="str">
        <f t="shared" si="113"/>
        <v/>
      </c>
      <c r="J725" s="15" t="str">
        <f t="shared" si="114"/>
        <v/>
      </c>
      <c r="K725" s="70" t="str">
        <f t="shared" si="115"/>
        <v/>
      </c>
      <c r="L725" s="17" t="str">
        <f t="shared" si="118"/>
        <v/>
      </c>
      <c r="M725" s="64" t="str">
        <f t="shared" si="116"/>
        <v/>
      </c>
      <c r="N725" s="67" t="str">
        <f t="shared" si="119"/>
        <v/>
      </c>
      <c r="O725" s="18"/>
      <c r="P725" s="68"/>
      <c r="Q725" s="42"/>
      <c r="R725" s="39"/>
      <c r="S725" s="43"/>
    </row>
    <row r="726" spans="1:19" x14ac:dyDescent="0.25">
      <c r="A726" s="11" t="s">
        <v>14</v>
      </c>
      <c r="B726" s="11"/>
      <c r="C726" s="15" t="str">
        <f t="shared" si="117"/>
        <v/>
      </c>
      <c r="D726" s="16"/>
      <c r="E726" s="34" t="str">
        <f t="shared" si="110"/>
        <v/>
      </c>
      <c r="F726" s="11"/>
      <c r="G726" s="15" t="str">
        <f t="shared" si="111"/>
        <v/>
      </c>
      <c r="H726" s="15" t="str">
        <f t="shared" si="112"/>
        <v/>
      </c>
      <c r="I726" s="15" t="str">
        <f t="shared" si="113"/>
        <v/>
      </c>
      <c r="J726" s="15" t="str">
        <f t="shared" si="114"/>
        <v/>
      </c>
      <c r="K726" s="70" t="str">
        <f t="shared" si="115"/>
        <v/>
      </c>
      <c r="L726" s="17" t="str">
        <f t="shared" si="118"/>
        <v/>
      </c>
      <c r="M726" s="64" t="str">
        <f t="shared" si="116"/>
        <v/>
      </c>
      <c r="N726" s="67" t="str">
        <f t="shared" si="119"/>
        <v/>
      </c>
      <c r="O726" s="18"/>
      <c r="P726" s="68"/>
      <c r="Q726" s="42"/>
      <c r="R726" s="39"/>
      <c r="S726" s="43"/>
    </row>
    <row r="727" spans="1:19" x14ac:dyDescent="0.25">
      <c r="A727" s="11" t="s">
        <v>14</v>
      </c>
      <c r="B727" s="11"/>
      <c r="C727" s="15" t="str">
        <f t="shared" si="117"/>
        <v/>
      </c>
      <c r="D727" s="16"/>
      <c r="E727" s="34" t="str">
        <f t="shared" si="110"/>
        <v/>
      </c>
      <c r="F727" s="11"/>
      <c r="G727" s="15" t="str">
        <f t="shared" si="111"/>
        <v/>
      </c>
      <c r="H727" s="15" t="str">
        <f t="shared" si="112"/>
        <v/>
      </c>
      <c r="I727" s="15" t="str">
        <f t="shared" si="113"/>
        <v/>
      </c>
      <c r="J727" s="15" t="str">
        <f t="shared" si="114"/>
        <v/>
      </c>
      <c r="K727" s="70" t="str">
        <f t="shared" si="115"/>
        <v/>
      </c>
      <c r="L727" s="17" t="str">
        <f t="shared" si="118"/>
        <v/>
      </c>
      <c r="M727" s="64" t="str">
        <f t="shared" si="116"/>
        <v/>
      </c>
      <c r="N727" s="67" t="str">
        <f t="shared" si="119"/>
        <v/>
      </c>
      <c r="O727" s="18"/>
      <c r="P727" s="68"/>
      <c r="Q727" s="42"/>
      <c r="R727" s="39"/>
      <c r="S727" s="43"/>
    </row>
    <row r="728" spans="1:19" x14ac:dyDescent="0.25">
      <c r="A728" s="11" t="s">
        <v>14</v>
      </c>
      <c r="B728" s="11"/>
      <c r="C728" s="15" t="str">
        <f t="shared" si="117"/>
        <v/>
      </c>
      <c r="D728" s="16"/>
      <c r="E728" s="34" t="str">
        <f t="shared" si="110"/>
        <v/>
      </c>
      <c r="F728" s="11"/>
      <c r="G728" s="15" t="str">
        <f t="shared" si="111"/>
        <v/>
      </c>
      <c r="H728" s="15" t="str">
        <f t="shared" si="112"/>
        <v/>
      </c>
      <c r="I728" s="15" t="str">
        <f t="shared" si="113"/>
        <v/>
      </c>
      <c r="J728" s="15" t="str">
        <f t="shared" si="114"/>
        <v/>
      </c>
      <c r="K728" s="70" t="str">
        <f t="shared" si="115"/>
        <v/>
      </c>
      <c r="L728" s="17" t="str">
        <f t="shared" si="118"/>
        <v/>
      </c>
      <c r="M728" s="64" t="str">
        <f t="shared" si="116"/>
        <v/>
      </c>
      <c r="N728" s="67" t="str">
        <f t="shared" si="119"/>
        <v/>
      </c>
      <c r="O728" s="18"/>
      <c r="P728" s="68"/>
      <c r="Q728" s="42"/>
      <c r="R728" s="39"/>
      <c r="S728" s="43"/>
    </row>
    <row r="729" spans="1:19" x14ac:dyDescent="0.25">
      <c r="A729" s="11" t="s">
        <v>14</v>
      </c>
      <c r="B729" s="11"/>
      <c r="C729" s="15" t="str">
        <f t="shared" si="117"/>
        <v/>
      </c>
      <c r="D729" s="16"/>
      <c r="E729" s="34" t="str">
        <f t="shared" si="110"/>
        <v/>
      </c>
      <c r="F729" s="11"/>
      <c r="G729" s="15" t="str">
        <f t="shared" si="111"/>
        <v/>
      </c>
      <c r="H729" s="15" t="str">
        <f t="shared" si="112"/>
        <v/>
      </c>
      <c r="I729" s="15" t="str">
        <f t="shared" si="113"/>
        <v/>
      </c>
      <c r="J729" s="15" t="str">
        <f t="shared" si="114"/>
        <v/>
      </c>
      <c r="K729" s="70" t="str">
        <f t="shared" si="115"/>
        <v/>
      </c>
      <c r="L729" s="17" t="str">
        <f t="shared" si="118"/>
        <v/>
      </c>
      <c r="M729" s="64" t="str">
        <f t="shared" si="116"/>
        <v/>
      </c>
      <c r="N729" s="67" t="str">
        <f t="shared" si="119"/>
        <v/>
      </c>
      <c r="O729" s="18"/>
      <c r="P729" s="68"/>
      <c r="Q729" s="42"/>
      <c r="R729" s="39"/>
      <c r="S729" s="43"/>
    </row>
    <row r="730" spans="1:19" x14ac:dyDescent="0.25">
      <c r="A730" s="11" t="s">
        <v>14</v>
      </c>
      <c r="B730" s="11"/>
      <c r="C730" s="15" t="str">
        <f t="shared" si="117"/>
        <v/>
      </c>
      <c r="D730" s="16"/>
      <c r="E730" s="34" t="str">
        <f t="shared" si="110"/>
        <v/>
      </c>
      <c r="F730" s="11"/>
      <c r="G730" s="15" t="str">
        <f t="shared" si="111"/>
        <v/>
      </c>
      <c r="H730" s="15" t="str">
        <f t="shared" si="112"/>
        <v/>
      </c>
      <c r="I730" s="15" t="str">
        <f t="shared" si="113"/>
        <v/>
      </c>
      <c r="J730" s="15" t="str">
        <f t="shared" si="114"/>
        <v/>
      </c>
      <c r="K730" s="70" t="str">
        <f t="shared" si="115"/>
        <v/>
      </c>
      <c r="L730" s="17" t="str">
        <f t="shared" si="118"/>
        <v/>
      </c>
      <c r="M730" s="64" t="str">
        <f t="shared" si="116"/>
        <v/>
      </c>
      <c r="N730" s="67" t="str">
        <f t="shared" si="119"/>
        <v/>
      </c>
      <c r="O730" s="18"/>
      <c r="P730" s="68"/>
      <c r="Q730" s="42"/>
      <c r="R730" s="39"/>
      <c r="S730" s="43"/>
    </row>
    <row r="731" spans="1:19" x14ac:dyDescent="0.25">
      <c r="A731" s="11" t="s">
        <v>14</v>
      </c>
      <c r="B731" s="11"/>
      <c r="C731" s="15" t="str">
        <f t="shared" si="117"/>
        <v/>
      </c>
      <c r="D731" s="16"/>
      <c r="E731" s="34" t="str">
        <f t="shared" si="110"/>
        <v/>
      </c>
      <c r="F731" s="11"/>
      <c r="G731" s="15" t="str">
        <f t="shared" si="111"/>
        <v/>
      </c>
      <c r="H731" s="15" t="str">
        <f t="shared" si="112"/>
        <v/>
      </c>
      <c r="I731" s="15" t="str">
        <f t="shared" si="113"/>
        <v/>
      </c>
      <c r="J731" s="15" t="str">
        <f t="shared" si="114"/>
        <v/>
      </c>
      <c r="K731" s="70" t="str">
        <f t="shared" si="115"/>
        <v/>
      </c>
      <c r="L731" s="17" t="str">
        <f t="shared" si="118"/>
        <v/>
      </c>
      <c r="M731" s="64" t="str">
        <f t="shared" si="116"/>
        <v/>
      </c>
      <c r="N731" s="67" t="str">
        <f t="shared" si="119"/>
        <v/>
      </c>
      <c r="O731" s="18"/>
      <c r="P731" s="68"/>
      <c r="Q731" s="42"/>
      <c r="R731" s="39"/>
      <c r="S731" s="43"/>
    </row>
    <row r="732" spans="1:19" x14ac:dyDescent="0.25">
      <c r="A732" s="11" t="s">
        <v>14</v>
      </c>
      <c r="B732" s="11"/>
      <c r="C732" s="15" t="str">
        <f t="shared" si="117"/>
        <v/>
      </c>
      <c r="D732" s="16"/>
      <c r="E732" s="34" t="str">
        <f t="shared" si="110"/>
        <v/>
      </c>
      <c r="F732" s="11"/>
      <c r="G732" s="15" t="str">
        <f t="shared" si="111"/>
        <v/>
      </c>
      <c r="H732" s="15" t="str">
        <f t="shared" si="112"/>
        <v/>
      </c>
      <c r="I732" s="15" t="str">
        <f t="shared" si="113"/>
        <v/>
      </c>
      <c r="J732" s="15" t="str">
        <f t="shared" si="114"/>
        <v/>
      </c>
      <c r="K732" s="70" t="str">
        <f t="shared" si="115"/>
        <v/>
      </c>
      <c r="L732" s="17" t="str">
        <f t="shared" si="118"/>
        <v/>
      </c>
      <c r="M732" s="64" t="str">
        <f t="shared" si="116"/>
        <v/>
      </c>
      <c r="N732" s="67" t="str">
        <f t="shared" si="119"/>
        <v/>
      </c>
      <c r="O732" s="18"/>
      <c r="P732" s="68"/>
      <c r="Q732" s="42"/>
      <c r="R732" s="39"/>
      <c r="S732" s="43"/>
    </row>
    <row r="733" spans="1:19" x14ac:dyDescent="0.25">
      <c r="A733" s="11" t="s">
        <v>14</v>
      </c>
      <c r="B733" s="11"/>
      <c r="C733" s="15" t="str">
        <f t="shared" si="117"/>
        <v/>
      </c>
      <c r="D733" s="16"/>
      <c r="E733" s="34" t="str">
        <f t="shared" si="110"/>
        <v/>
      </c>
      <c r="F733" s="11"/>
      <c r="G733" s="15" t="str">
        <f t="shared" si="111"/>
        <v/>
      </c>
      <c r="H733" s="15" t="str">
        <f t="shared" si="112"/>
        <v/>
      </c>
      <c r="I733" s="15" t="str">
        <f t="shared" si="113"/>
        <v/>
      </c>
      <c r="J733" s="15" t="str">
        <f t="shared" si="114"/>
        <v/>
      </c>
      <c r="K733" s="70" t="str">
        <f t="shared" si="115"/>
        <v/>
      </c>
      <c r="L733" s="17" t="str">
        <f t="shared" si="118"/>
        <v/>
      </c>
      <c r="M733" s="64" t="str">
        <f t="shared" si="116"/>
        <v/>
      </c>
      <c r="N733" s="67" t="str">
        <f t="shared" si="119"/>
        <v/>
      </c>
      <c r="O733" s="18"/>
      <c r="P733" s="68"/>
      <c r="Q733" s="42"/>
      <c r="R733" s="39"/>
      <c r="S733" s="43"/>
    </row>
    <row r="734" spans="1:19" x14ac:dyDescent="0.25">
      <c r="A734" s="11" t="s">
        <v>14</v>
      </c>
      <c r="B734" s="11"/>
      <c r="C734" s="15" t="str">
        <f t="shared" si="117"/>
        <v/>
      </c>
      <c r="D734" s="16"/>
      <c r="E734" s="34" t="str">
        <f t="shared" si="110"/>
        <v/>
      </c>
      <c r="F734" s="11"/>
      <c r="G734" s="15" t="str">
        <f t="shared" si="111"/>
        <v/>
      </c>
      <c r="H734" s="15" t="str">
        <f t="shared" si="112"/>
        <v/>
      </c>
      <c r="I734" s="15" t="str">
        <f t="shared" si="113"/>
        <v/>
      </c>
      <c r="J734" s="15" t="str">
        <f t="shared" si="114"/>
        <v/>
      </c>
      <c r="K734" s="70" t="str">
        <f t="shared" si="115"/>
        <v/>
      </c>
      <c r="L734" s="17" t="str">
        <f t="shared" si="118"/>
        <v/>
      </c>
      <c r="M734" s="64" t="str">
        <f t="shared" si="116"/>
        <v/>
      </c>
      <c r="N734" s="67" t="str">
        <f t="shared" si="119"/>
        <v/>
      </c>
      <c r="O734" s="18"/>
      <c r="P734" s="68"/>
      <c r="Q734" s="42"/>
      <c r="R734" s="39"/>
      <c r="S734" s="43"/>
    </row>
    <row r="735" spans="1:19" x14ac:dyDescent="0.25">
      <c r="A735" s="11" t="s">
        <v>14</v>
      </c>
      <c r="B735" s="11"/>
      <c r="C735" s="15" t="str">
        <f t="shared" si="117"/>
        <v/>
      </c>
      <c r="D735" s="16"/>
      <c r="E735" s="34" t="str">
        <f t="shared" si="110"/>
        <v/>
      </c>
      <c r="F735" s="11"/>
      <c r="G735" s="15" t="str">
        <f t="shared" si="111"/>
        <v/>
      </c>
      <c r="H735" s="15" t="str">
        <f t="shared" si="112"/>
        <v/>
      </c>
      <c r="I735" s="15" t="str">
        <f t="shared" si="113"/>
        <v/>
      </c>
      <c r="J735" s="15" t="str">
        <f t="shared" si="114"/>
        <v/>
      </c>
      <c r="K735" s="70" t="str">
        <f t="shared" si="115"/>
        <v/>
      </c>
      <c r="L735" s="17" t="str">
        <f t="shared" si="118"/>
        <v/>
      </c>
      <c r="M735" s="64" t="str">
        <f t="shared" si="116"/>
        <v/>
      </c>
      <c r="N735" s="67" t="str">
        <f t="shared" si="119"/>
        <v/>
      </c>
      <c r="O735" s="18"/>
      <c r="P735" s="68"/>
      <c r="Q735" s="42"/>
      <c r="R735" s="39"/>
      <c r="S735" s="43"/>
    </row>
    <row r="736" spans="1:19" x14ac:dyDescent="0.25">
      <c r="A736" s="11" t="s">
        <v>14</v>
      </c>
      <c r="B736" s="11"/>
      <c r="C736" s="15" t="str">
        <f t="shared" si="117"/>
        <v/>
      </c>
      <c r="D736" s="16"/>
      <c r="E736" s="34" t="str">
        <f t="shared" si="110"/>
        <v/>
      </c>
      <c r="F736" s="11"/>
      <c r="G736" s="15" t="str">
        <f t="shared" si="111"/>
        <v/>
      </c>
      <c r="H736" s="15" t="str">
        <f t="shared" si="112"/>
        <v/>
      </c>
      <c r="I736" s="15" t="str">
        <f t="shared" si="113"/>
        <v/>
      </c>
      <c r="J736" s="15" t="str">
        <f t="shared" si="114"/>
        <v/>
      </c>
      <c r="K736" s="70" t="str">
        <f t="shared" si="115"/>
        <v/>
      </c>
      <c r="L736" s="17" t="str">
        <f t="shared" si="118"/>
        <v/>
      </c>
      <c r="M736" s="64" t="str">
        <f t="shared" si="116"/>
        <v/>
      </c>
      <c r="N736" s="67" t="str">
        <f t="shared" si="119"/>
        <v/>
      </c>
      <c r="O736" s="18"/>
      <c r="P736" s="68"/>
      <c r="Q736" s="42"/>
      <c r="R736" s="39"/>
      <c r="S736" s="43"/>
    </row>
    <row r="737" spans="1:19" x14ac:dyDescent="0.25">
      <c r="A737" s="11" t="s">
        <v>14</v>
      </c>
      <c r="B737" s="11"/>
      <c r="C737" s="15" t="str">
        <f t="shared" si="117"/>
        <v/>
      </c>
      <c r="D737" s="16"/>
      <c r="E737" s="34" t="str">
        <f t="shared" si="110"/>
        <v/>
      </c>
      <c r="F737" s="11"/>
      <c r="G737" s="15" t="str">
        <f t="shared" si="111"/>
        <v/>
      </c>
      <c r="H737" s="15" t="str">
        <f t="shared" si="112"/>
        <v/>
      </c>
      <c r="I737" s="15" t="str">
        <f t="shared" si="113"/>
        <v/>
      </c>
      <c r="J737" s="15" t="str">
        <f t="shared" si="114"/>
        <v/>
      </c>
      <c r="K737" s="70" t="str">
        <f t="shared" si="115"/>
        <v/>
      </c>
      <c r="L737" s="17" t="str">
        <f t="shared" si="118"/>
        <v/>
      </c>
      <c r="M737" s="64" t="str">
        <f t="shared" si="116"/>
        <v/>
      </c>
      <c r="N737" s="67" t="str">
        <f t="shared" si="119"/>
        <v/>
      </c>
      <c r="O737" s="18"/>
      <c r="P737" s="68"/>
      <c r="Q737" s="42"/>
      <c r="R737" s="39"/>
      <c r="S737" s="43"/>
    </row>
    <row r="738" spans="1:19" x14ac:dyDescent="0.25">
      <c r="A738" s="11" t="s">
        <v>14</v>
      </c>
      <c r="B738" s="11"/>
      <c r="C738" s="15" t="str">
        <f t="shared" si="117"/>
        <v/>
      </c>
      <c r="D738" s="16"/>
      <c r="E738" s="34" t="str">
        <f t="shared" si="110"/>
        <v/>
      </c>
      <c r="F738" s="11"/>
      <c r="G738" s="15" t="str">
        <f t="shared" si="111"/>
        <v/>
      </c>
      <c r="H738" s="15" t="str">
        <f t="shared" si="112"/>
        <v/>
      </c>
      <c r="I738" s="15" t="str">
        <f t="shared" si="113"/>
        <v/>
      </c>
      <c r="J738" s="15" t="str">
        <f t="shared" si="114"/>
        <v/>
      </c>
      <c r="K738" s="70" t="str">
        <f t="shared" si="115"/>
        <v/>
      </c>
      <c r="L738" s="17" t="str">
        <f t="shared" si="118"/>
        <v/>
      </c>
      <c r="M738" s="64" t="str">
        <f t="shared" si="116"/>
        <v/>
      </c>
      <c r="N738" s="67" t="str">
        <f t="shared" si="119"/>
        <v/>
      </c>
      <c r="O738" s="18"/>
      <c r="P738" s="68"/>
      <c r="Q738" s="42"/>
      <c r="R738" s="39"/>
      <c r="S738" s="43"/>
    </row>
    <row r="739" spans="1:19" x14ac:dyDescent="0.25">
      <c r="A739" s="11" t="s">
        <v>14</v>
      </c>
      <c r="B739" s="11"/>
      <c r="C739" s="15" t="str">
        <f t="shared" si="117"/>
        <v/>
      </c>
      <c r="D739" s="16"/>
      <c r="E739" s="34" t="str">
        <f t="shared" si="110"/>
        <v/>
      </c>
      <c r="F739" s="11"/>
      <c r="G739" s="15" t="str">
        <f t="shared" si="111"/>
        <v/>
      </c>
      <c r="H739" s="15" t="str">
        <f t="shared" si="112"/>
        <v/>
      </c>
      <c r="I739" s="15" t="str">
        <f t="shared" si="113"/>
        <v/>
      </c>
      <c r="J739" s="15" t="str">
        <f t="shared" si="114"/>
        <v/>
      </c>
      <c r="K739" s="70" t="str">
        <f t="shared" si="115"/>
        <v/>
      </c>
      <c r="L739" s="17" t="str">
        <f t="shared" si="118"/>
        <v/>
      </c>
      <c r="M739" s="64" t="str">
        <f t="shared" si="116"/>
        <v/>
      </c>
      <c r="N739" s="67" t="str">
        <f t="shared" si="119"/>
        <v/>
      </c>
      <c r="O739" s="18"/>
      <c r="P739" s="68"/>
      <c r="Q739" s="42"/>
      <c r="R739" s="39"/>
      <c r="S739" s="43"/>
    </row>
    <row r="740" spans="1:19" x14ac:dyDescent="0.25">
      <c r="A740" s="11" t="s">
        <v>14</v>
      </c>
      <c r="B740" s="11"/>
      <c r="C740" s="15" t="str">
        <f t="shared" si="117"/>
        <v/>
      </c>
      <c r="D740" s="16"/>
      <c r="E740" s="34" t="str">
        <f t="shared" si="110"/>
        <v/>
      </c>
      <c r="F740" s="11"/>
      <c r="G740" s="15" t="str">
        <f t="shared" si="111"/>
        <v/>
      </c>
      <c r="H740" s="15" t="str">
        <f t="shared" si="112"/>
        <v/>
      </c>
      <c r="I740" s="15" t="str">
        <f t="shared" si="113"/>
        <v/>
      </c>
      <c r="J740" s="15" t="str">
        <f t="shared" si="114"/>
        <v/>
      </c>
      <c r="K740" s="70" t="str">
        <f t="shared" si="115"/>
        <v/>
      </c>
      <c r="L740" s="17" t="str">
        <f t="shared" si="118"/>
        <v/>
      </c>
      <c r="M740" s="64" t="str">
        <f t="shared" si="116"/>
        <v/>
      </c>
      <c r="N740" s="67" t="str">
        <f t="shared" si="119"/>
        <v/>
      </c>
      <c r="O740" s="18"/>
      <c r="P740" s="68"/>
      <c r="Q740" s="42"/>
      <c r="R740" s="39"/>
      <c r="S740" s="43"/>
    </row>
    <row r="741" spans="1:19" x14ac:dyDescent="0.25">
      <c r="A741" s="11" t="s">
        <v>14</v>
      </c>
      <c r="B741" s="11"/>
      <c r="C741" s="15" t="str">
        <f t="shared" si="117"/>
        <v/>
      </c>
      <c r="D741" s="16"/>
      <c r="E741" s="34" t="str">
        <f t="shared" si="110"/>
        <v/>
      </c>
      <c r="F741" s="11"/>
      <c r="G741" s="15" t="str">
        <f t="shared" si="111"/>
        <v/>
      </c>
      <c r="H741" s="15" t="str">
        <f t="shared" si="112"/>
        <v/>
      </c>
      <c r="I741" s="15" t="str">
        <f t="shared" si="113"/>
        <v/>
      </c>
      <c r="J741" s="15" t="str">
        <f t="shared" si="114"/>
        <v/>
      </c>
      <c r="K741" s="70" t="str">
        <f t="shared" si="115"/>
        <v/>
      </c>
      <c r="L741" s="17" t="str">
        <f t="shared" si="118"/>
        <v/>
      </c>
      <c r="M741" s="64" t="str">
        <f t="shared" si="116"/>
        <v/>
      </c>
      <c r="N741" s="67" t="str">
        <f t="shared" si="119"/>
        <v/>
      </c>
      <c r="O741" s="18"/>
      <c r="P741" s="68"/>
      <c r="Q741" s="42"/>
      <c r="R741" s="39"/>
      <c r="S741" s="43"/>
    </row>
    <row r="742" spans="1:19" x14ac:dyDescent="0.25">
      <c r="A742" s="11" t="s">
        <v>14</v>
      </c>
      <c r="B742" s="11"/>
      <c r="C742" s="15" t="str">
        <f t="shared" si="117"/>
        <v/>
      </c>
      <c r="D742" s="16"/>
      <c r="E742" s="34" t="str">
        <f t="shared" si="110"/>
        <v/>
      </c>
      <c r="F742" s="11"/>
      <c r="G742" s="15" t="str">
        <f t="shared" si="111"/>
        <v/>
      </c>
      <c r="H742" s="15" t="str">
        <f t="shared" si="112"/>
        <v/>
      </c>
      <c r="I742" s="15" t="str">
        <f t="shared" si="113"/>
        <v/>
      </c>
      <c r="J742" s="15" t="str">
        <f t="shared" si="114"/>
        <v/>
      </c>
      <c r="K742" s="70" t="str">
        <f t="shared" si="115"/>
        <v/>
      </c>
      <c r="L742" s="17" t="str">
        <f t="shared" si="118"/>
        <v/>
      </c>
      <c r="M742" s="64" t="str">
        <f t="shared" si="116"/>
        <v/>
      </c>
      <c r="N742" s="67" t="str">
        <f t="shared" si="119"/>
        <v/>
      </c>
      <c r="O742" s="18"/>
      <c r="P742" s="68"/>
      <c r="Q742" s="42"/>
      <c r="R742" s="39"/>
      <c r="S742" s="43"/>
    </row>
    <row r="743" spans="1:19" x14ac:dyDescent="0.25">
      <c r="A743" s="11" t="s">
        <v>14</v>
      </c>
      <c r="B743" s="11"/>
      <c r="C743" s="15" t="str">
        <f t="shared" si="117"/>
        <v/>
      </c>
      <c r="D743" s="16"/>
      <c r="E743" s="34" t="str">
        <f t="shared" si="110"/>
        <v/>
      </c>
      <c r="F743" s="11"/>
      <c r="G743" s="15" t="str">
        <f t="shared" si="111"/>
        <v/>
      </c>
      <c r="H743" s="15" t="str">
        <f t="shared" si="112"/>
        <v/>
      </c>
      <c r="I743" s="15" t="str">
        <f t="shared" si="113"/>
        <v/>
      </c>
      <c r="J743" s="15" t="str">
        <f t="shared" si="114"/>
        <v/>
      </c>
      <c r="K743" s="70" t="str">
        <f t="shared" si="115"/>
        <v/>
      </c>
      <c r="L743" s="17" t="str">
        <f t="shared" si="118"/>
        <v/>
      </c>
      <c r="M743" s="64" t="str">
        <f t="shared" si="116"/>
        <v/>
      </c>
      <c r="N743" s="67" t="str">
        <f t="shared" si="119"/>
        <v/>
      </c>
      <c r="O743" s="18"/>
      <c r="P743" s="68"/>
      <c r="Q743" s="42"/>
      <c r="R743" s="39"/>
      <c r="S743" s="43"/>
    </row>
    <row r="744" spans="1:19" x14ac:dyDescent="0.25">
      <c r="A744" s="11" t="s">
        <v>14</v>
      </c>
      <c r="B744" s="11"/>
      <c r="C744" s="15" t="str">
        <f t="shared" si="117"/>
        <v/>
      </c>
      <c r="D744" s="16"/>
      <c r="E744" s="34" t="str">
        <f t="shared" si="110"/>
        <v/>
      </c>
      <c r="F744" s="11"/>
      <c r="G744" s="15" t="str">
        <f t="shared" si="111"/>
        <v/>
      </c>
      <c r="H744" s="15" t="str">
        <f t="shared" si="112"/>
        <v/>
      </c>
      <c r="I744" s="15" t="str">
        <f t="shared" si="113"/>
        <v/>
      </c>
      <c r="J744" s="15" t="str">
        <f t="shared" si="114"/>
        <v/>
      </c>
      <c r="K744" s="70" t="str">
        <f t="shared" si="115"/>
        <v/>
      </c>
      <c r="L744" s="17" t="str">
        <f t="shared" si="118"/>
        <v/>
      </c>
      <c r="M744" s="64" t="str">
        <f t="shared" si="116"/>
        <v/>
      </c>
      <c r="N744" s="67" t="str">
        <f t="shared" si="119"/>
        <v/>
      </c>
      <c r="O744" s="18"/>
      <c r="P744" s="68"/>
      <c r="Q744" s="42"/>
      <c r="R744" s="39"/>
      <c r="S744" s="43"/>
    </row>
    <row r="745" spans="1:19" x14ac:dyDescent="0.25">
      <c r="A745" s="11" t="s">
        <v>14</v>
      </c>
      <c r="B745" s="11"/>
      <c r="C745" s="15" t="str">
        <f t="shared" si="117"/>
        <v/>
      </c>
      <c r="D745" s="16"/>
      <c r="E745" s="34" t="str">
        <f t="shared" si="110"/>
        <v/>
      </c>
      <c r="F745" s="11"/>
      <c r="G745" s="15" t="str">
        <f t="shared" si="111"/>
        <v/>
      </c>
      <c r="H745" s="15" t="str">
        <f t="shared" si="112"/>
        <v/>
      </c>
      <c r="I745" s="15" t="str">
        <f t="shared" si="113"/>
        <v/>
      </c>
      <c r="J745" s="15" t="str">
        <f t="shared" si="114"/>
        <v/>
      </c>
      <c r="K745" s="70" t="str">
        <f t="shared" si="115"/>
        <v/>
      </c>
      <c r="L745" s="17" t="str">
        <f t="shared" si="118"/>
        <v/>
      </c>
      <c r="M745" s="64" t="str">
        <f t="shared" si="116"/>
        <v/>
      </c>
      <c r="N745" s="67" t="str">
        <f t="shared" si="119"/>
        <v/>
      </c>
      <c r="O745" s="18"/>
      <c r="P745" s="68"/>
      <c r="Q745" s="42"/>
      <c r="R745" s="39"/>
      <c r="S745" s="43"/>
    </row>
    <row r="746" spans="1:19" x14ac:dyDescent="0.25">
      <c r="A746" s="11" t="s">
        <v>14</v>
      </c>
      <c r="B746" s="11"/>
      <c r="C746" s="15" t="str">
        <f t="shared" si="117"/>
        <v/>
      </c>
      <c r="D746" s="16"/>
      <c r="E746" s="34" t="str">
        <f t="shared" si="110"/>
        <v/>
      </c>
      <c r="F746" s="11"/>
      <c r="G746" s="15" t="str">
        <f t="shared" si="111"/>
        <v/>
      </c>
      <c r="H746" s="15" t="str">
        <f t="shared" si="112"/>
        <v/>
      </c>
      <c r="I746" s="15" t="str">
        <f t="shared" si="113"/>
        <v/>
      </c>
      <c r="J746" s="15" t="str">
        <f t="shared" si="114"/>
        <v/>
      </c>
      <c r="K746" s="70" t="str">
        <f t="shared" si="115"/>
        <v/>
      </c>
      <c r="L746" s="17" t="str">
        <f t="shared" si="118"/>
        <v/>
      </c>
      <c r="M746" s="64" t="str">
        <f t="shared" si="116"/>
        <v/>
      </c>
      <c r="N746" s="67" t="str">
        <f t="shared" si="119"/>
        <v/>
      </c>
      <c r="O746" s="18"/>
      <c r="P746" s="68"/>
      <c r="Q746" s="42"/>
      <c r="R746" s="39"/>
      <c r="S746" s="43"/>
    </row>
    <row r="747" spans="1:19" x14ac:dyDescent="0.25">
      <c r="A747" s="11" t="s">
        <v>14</v>
      </c>
      <c r="B747" s="11"/>
      <c r="C747" s="15" t="str">
        <f t="shared" si="117"/>
        <v/>
      </c>
      <c r="D747" s="16"/>
      <c r="E747" s="34" t="str">
        <f t="shared" si="110"/>
        <v/>
      </c>
      <c r="F747" s="11"/>
      <c r="G747" s="15" t="str">
        <f t="shared" si="111"/>
        <v/>
      </c>
      <c r="H747" s="15" t="str">
        <f t="shared" si="112"/>
        <v/>
      </c>
      <c r="I747" s="15" t="str">
        <f t="shared" si="113"/>
        <v/>
      </c>
      <c r="J747" s="15" t="str">
        <f t="shared" si="114"/>
        <v/>
      </c>
      <c r="K747" s="70" t="str">
        <f t="shared" si="115"/>
        <v/>
      </c>
      <c r="L747" s="17" t="str">
        <f t="shared" si="118"/>
        <v/>
      </c>
      <c r="M747" s="64" t="str">
        <f t="shared" si="116"/>
        <v/>
      </c>
      <c r="N747" s="67" t="str">
        <f t="shared" si="119"/>
        <v/>
      </c>
      <c r="O747" s="18"/>
      <c r="P747" s="68"/>
      <c r="Q747" s="42"/>
      <c r="R747" s="39"/>
      <c r="S747" s="43"/>
    </row>
    <row r="748" spans="1:19" x14ac:dyDescent="0.25">
      <c r="A748" s="11" t="s">
        <v>14</v>
      </c>
      <c r="B748" s="11"/>
      <c r="C748" s="15" t="str">
        <f t="shared" si="117"/>
        <v/>
      </c>
      <c r="D748" s="16"/>
      <c r="E748" s="34" t="str">
        <f t="shared" si="110"/>
        <v/>
      </c>
      <c r="F748" s="11"/>
      <c r="G748" s="15" t="str">
        <f t="shared" si="111"/>
        <v/>
      </c>
      <c r="H748" s="15" t="str">
        <f t="shared" si="112"/>
        <v/>
      </c>
      <c r="I748" s="15" t="str">
        <f t="shared" si="113"/>
        <v/>
      </c>
      <c r="J748" s="15" t="str">
        <f t="shared" si="114"/>
        <v/>
      </c>
      <c r="K748" s="70" t="str">
        <f t="shared" si="115"/>
        <v/>
      </c>
      <c r="L748" s="17" t="str">
        <f t="shared" si="118"/>
        <v/>
      </c>
      <c r="M748" s="64" t="str">
        <f t="shared" si="116"/>
        <v/>
      </c>
      <c r="N748" s="67" t="str">
        <f t="shared" si="119"/>
        <v/>
      </c>
      <c r="O748" s="18"/>
      <c r="P748" s="68"/>
      <c r="Q748" s="42"/>
      <c r="R748" s="39"/>
      <c r="S748" s="43"/>
    </row>
    <row r="749" spans="1:19" x14ac:dyDescent="0.25">
      <c r="A749" s="11" t="s">
        <v>14</v>
      </c>
      <c r="B749" s="11"/>
      <c r="C749" s="15" t="str">
        <f t="shared" si="117"/>
        <v/>
      </c>
      <c r="D749" s="16"/>
      <c r="E749" s="34" t="str">
        <f t="shared" si="110"/>
        <v/>
      </c>
      <c r="F749" s="11"/>
      <c r="G749" s="15" t="str">
        <f t="shared" si="111"/>
        <v/>
      </c>
      <c r="H749" s="15" t="str">
        <f t="shared" si="112"/>
        <v/>
      </c>
      <c r="I749" s="15" t="str">
        <f t="shared" si="113"/>
        <v/>
      </c>
      <c r="J749" s="15" t="str">
        <f t="shared" si="114"/>
        <v/>
      </c>
      <c r="K749" s="70" t="str">
        <f t="shared" si="115"/>
        <v/>
      </c>
      <c r="L749" s="17" t="str">
        <f t="shared" si="118"/>
        <v/>
      </c>
      <c r="M749" s="64" t="str">
        <f t="shared" si="116"/>
        <v/>
      </c>
      <c r="N749" s="67" t="str">
        <f t="shared" si="119"/>
        <v/>
      </c>
      <c r="O749" s="18"/>
      <c r="P749" s="68"/>
      <c r="Q749" s="42"/>
      <c r="R749" s="39"/>
      <c r="S749" s="43"/>
    </row>
    <row r="750" spans="1:19" x14ac:dyDescent="0.25">
      <c r="A750" s="11" t="s">
        <v>14</v>
      </c>
      <c r="B750" s="11"/>
      <c r="C750" s="15" t="str">
        <f t="shared" si="117"/>
        <v/>
      </c>
      <c r="D750" s="16"/>
      <c r="E750" s="34" t="str">
        <f t="shared" si="110"/>
        <v/>
      </c>
      <c r="F750" s="11"/>
      <c r="G750" s="15" t="str">
        <f t="shared" si="111"/>
        <v/>
      </c>
      <c r="H750" s="15" t="str">
        <f t="shared" si="112"/>
        <v/>
      </c>
      <c r="I750" s="15" t="str">
        <f t="shared" si="113"/>
        <v/>
      </c>
      <c r="J750" s="15" t="str">
        <f t="shared" si="114"/>
        <v/>
      </c>
      <c r="K750" s="70" t="str">
        <f t="shared" si="115"/>
        <v/>
      </c>
      <c r="L750" s="17" t="str">
        <f t="shared" si="118"/>
        <v/>
      </c>
      <c r="M750" s="64" t="str">
        <f t="shared" si="116"/>
        <v/>
      </c>
      <c r="N750" s="67" t="str">
        <f t="shared" si="119"/>
        <v/>
      </c>
      <c r="O750" s="18"/>
      <c r="P750" s="68"/>
      <c r="Q750" s="42"/>
      <c r="R750" s="39"/>
      <c r="S750" s="43"/>
    </row>
    <row r="751" spans="1:19" x14ac:dyDescent="0.25">
      <c r="A751" s="11" t="s">
        <v>14</v>
      </c>
      <c r="B751" s="11"/>
      <c r="C751" s="15" t="str">
        <f t="shared" si="117"/>
        <v/>
      </c>
      <c r="D751" s="16"/>
      <c r="E751" s="34" t="str">
        <f t="shared" si="110"/>
        <v/>
      </c>
      <c r="F751" s="11"/>
      <c r="G751" s="15" t="str">
        <f t="shared" si="111"/>
        <v/>
      </c>
      <c r="H751" s="15" t="str">
        <f t="shared" si="112"/>
        <v/>
      </c>
      <c r="I751" s="15" t="str">
        <f t="shared" si="113"/>
        <v/>
      </c>
      <c r="J751" s="15" t="str">
        <f t="shared" si="114"/>
        <v/>
      </c>
      <c r="K751" s="70" t="str">
        <f t="shared" si="115"/>
        <v/>
      </c>
      <c r="L751" s="17" t="str">
        <f t="shared" si="118"/>
        <v/>
      </c>
      <c r="M751" s="64" t="str">
        <f t="shared" si="116"/>
        <v/>
      </c>
      <c r="N751" s="67" t="str">
        <f t="shared" si="119"/>
        <v/>
      </c>
      <c r="O751" s="18"/>
      <c r="P751" s="68"/>
      <c r="Q751" s="42"/>
      <c r="R751" s="39"/>
      <c r="S751" s="43"/>
    </row>
    <row r="752" spans="1:19" x14ac:dyDescent="0.25">
      <c r="A752" s="11" t="s">
        <v>14</v>
      </c>
      <c r="B752" s="11"/>
      <c r="C752" s="15" t="str">
        <f t="shared" si="117"/>
        <v/>
      </c>
      <c r="D752" s="16"/>
      <c r="E752" s="34" t="str">
        <f t="shared" si="110"/>
        <v/>
      </c>
      <c r="F752" s="11"/>
      <c r="G752" s="15" t="str">
        <f t="shared" si="111"/>
        <v/>
      </c>
      <c r="H752" s="15" t="str">
        <f t="shared" si="112"/>
        <v/>
      </c>
      <c r="I752" s="15" t="str">
        <f t="shared" si="113"/>
        <v/>
      </c>
      <c r="J752" s="15" t="str">
        <f t="shared" si="114"/>
        <v/>
      </c>
      <c r="K752" s="70" t="str">
        <f t="shared" si="115"/>
        <v/>
      </c>
      <c r="L752" s="17" t="str">
        <f t="shared" si="118"/>
        <v/>
      </c>
      <c r="M752" s="64" t="str">
        <f t="shared" si="116"/>
        <v/>
      </c>
      <c r="N752" s="67" t="str">
        <f t="shared" si="119"/>
        <v/>
      </c>
      <c r="O752" s="18"/>
      <c r="P752" s="68"/>
      <c r="Q752" s="42"/>
      <c r="R752" s="39"/>
      <c r="S752" s="43"/>
    </row>
    <row r="753" spans="1:19" x14ac:dyDescent="0.25">
      <c r="A753" s="11" t="s">
        <v>14</v>
      </c>
      <c r="B753" s="11"/>
      <c r="C753" s="15" t="str">
        <f t="shared" si="117"/>
        <v/>
      </c>
      <c r="D753" s="16"/>
      <c r="E753" s="34" t="str">
        <f t="shared" si="110"/>
        <v/>
      </c>
      <c r="F753" s="11"/>
      <c r="G753" s="15" t="str">
        <f t="shared" si="111"/>
        <v/>
      </c>
      <c r="H753" s="15" t="str">
        <f t="shared" si="112"/>
        <v/>
      </c>
      <c r="I753" s="15" t="str">
        <f t="shared" si="113"/>
        <v/>
      </c>
      <c r="J753" s="15" t="str">
        <f t="shared" si="114"/>
        <v/>
      </c>
      <c r="K753" s="70" t="str">
        <f t="shared" si="115"/>
        <v/>
      </c>
      <c r="L753" s="17" t="str">
        <f t="shared" si="118"/>
        <v/>
      </c>
      <c r="M753" s="64" t="str">
        <f t="shared" si="116"/>
        <v/>
      </c>
      <c r="N753" s="67" t="str">
        <f t="shared" si="119"/>
        <v/>
      </c>
      <c r="O753" s="18"/>
      <c r="P753" s="68"/>
      <c r="Q753" s="42"/>
      <c r="R753" s="39"/>
      <c r="S753" s="43"/>
    </row>
    <row r="754" spans="1:19" x14ac:dyDescent="0.25">
      <c r="A754" s="11" t="s">
        <v>14</v>
      </c>
      <c r="B754" s="11"/>
      <c r="C754" s="15" t="str">
        <f t="shared" si="117"/>
        <v/>
      </c>
      <c r="D754" s="16"/>
      <c r="E754" s="34" t="str">
        <f t="shared" si="110"/>
        <v/>
      </c>
      <c r="F754" s="11"/>
      <c r="G754" s="15" t="str">
        <f t="shared" si="111"/>
        <v/>
      </c>
      <c r="H754" s="15" t="str">
        <f t="shared" si="112"/>
        <v/>
      </c>
      <c r="I754" s="15" t="str">
        <f t="shared" si="113"/>
        <v/>
      </c>
      <c r="J754" s="15" t="str">
        <f t="shared" si="114"/>
        <v/>
      </c>
      <c r="K754" s="70" t="str">
        <f t="shared" si="115"/>
        <v/>
      </c>
      <c r="L754" s="17" t="str">
        <f t="shared" si="118"/>
        <v/>
      </c>
      <c r="M754" s="64" t="str">
        <f t="shared" si="116"/>
        <v/>
      </c>
      <c r="N754" s="67" t="str">
        <f t="shared" si="119"/>
        <v/>
      </c>
      <c r="O754" s="18"/>
      <c r="P754" s="68"/>
      <c r="Q754" s="42"/>
      <c r="R754" s="39"/>
      <c r="S754" s="43"/>
    </row>
    <row r="755" spans="1:19" x14ac:dyDescent="0.25">
      <c r="A755" s="11" t="s">
        <v>14</v>
      </c>
      <c r="B755" s="11"/>
      <c r="C755" s="15" t="str">
        <f t="shared" si="117"/>
        <v/>
      </c>
      <c r="D755" s="16"/>
      <c r="E755" s="34" t="str">
        <f t="shared" si="110"/>
        <v/>
      </c>
      <c r="F755" s="11"/>
      <c r="G755" s="15" t="str">
        <f t="shared" si="111"/>
        <v/>
      </c>
      <c r="H755" s="15" t="str">
        <f t="shared" si="112"/>
        <v/>
      </c>
      <c r="I755" s="15" t="str">
        <f t="shared" si="113"/>
        <v/>
      </c>
      <c r="J755" s="15" t="str">
        <f t="shared" si="114"/>
        <v/>
      </c>
      <c r="K755" s="70" t="str">
        <f t="shared" si="115"/>
        <v/>
      </c>
      <c r="L755" s="17" t="str">
        <f t="shared" si="118"/>
        <v/>
      </c>
      <c r="M755" s="64" t="str">
        <f t="shared" si="116"/>
        <v/>
      </c>
      <c r="N755" s="67" t="str">
        <f t="shared" si="119"/>
        <v/>
      </c>
      <c r="O755" s="18"/>
      <c r="P755" s="68"/>
      <c r="Q755" s="42"/>
      <c r="R755" s="39"/>
      <c r="S755" s="43"/>
    </row>
    <row r="756" spans="1:19" x14ac:dyDescent="0.25">
      <c r="A756" s="11" t="s">
        <v>14</v>
      </c>
      <c r="B756" s="11"/>
      <c r="C756" s="15" t="str">
        <f t="shared" si="117"/>
        <v/>
      </c>
      <c r="D756" s="16"/>
      <c r="E756" s="34" t="str">
        <f t="shared" si="110"/>
        <v/>
      </c>
      <c r="F756" s="11"/>
      <c r="G756" s="15" t="str">
        <f t="shared" si="111"/>
        <v/>
      </c>
      <c r="H756" s="15" t="str">
        <f t="shared" si="112"/>
        <v/>
      </c>
      <c r="I756" s="15" t="str">
        <f t="shared" si="113"/>
        <v/>
      </c>
      <c r="J756" s="15" t="str">
        <f t="shared" si="114"/>
        <v/>
      </c>
      <c r="K756" s="70" t="str">
        <f t="shared" si="115"/>
        <v/>
      </c>
      <c r="L756" s="17" t="str">
        <f t="shared" si="118"/>
        <v/>
      </c>
      <c r="M756" s="64" t="str">
        <f t="shared" si="116"/>
        <v/>
      </c>
      <c r="N756" s="67" t="str">
        <f t="shared" si="119"/>
        <v/>
      </c>
      <c r="O756" s="18"/>
      <c r="P756" s="68"/>
      <c r="Q756" s="42"/>
      <c r="R756" s="39"/>
      <c r="S756" s="43"/>
    </row>
    <row r="757" spans="1:19" x14ac:dyDescent="0.25">
      <c r="A757" s="11" t="s">
        <v>14</v>
      </c>
      <c r="B757" s="11"/>
      <c r="C757" s="15" t="str">
        <f t="shared" si="117"/>
        <v/>
      </c>
      <c r="D757" s="16"/>
      <c r="E757" s="34" t="str">
        <f t="shared" si="110"/>
        <v/>
      </c>
      <c r="F757" s="11"/>
      <c r="G757" s="15" t="str">
        <f t="shared" si="111"/>
        <v/>
      </c>
      <c r="H757" s="15" t="str">
        <f t="shared" si="112"/>
        <v/>
      </c>
      <c r="I757" s="15" t="str">
        <f t="shared" si="113"/>
        <v/>
      </c>
      <c r="J757" s="15" t="str">
        <f t="shared" si="114"/>
        <v/>
      </c>
      <c r="K757" s="70" t="str">
        <f t="shared" si="115"/>
        <v/>
      </c>
      <c r="L757" s="17" t="str">
        <f t="shared" si="118"/>
        <v/>
      </c>
      <c r="M757" s="64" t="str">
        <f t="shared" si="116"/>
        <v/>
      </c>
      <c r="N757" s="67" t="str">
        <f t="shared" si="119"/>
        <v/>
      </c>
      <c r="O757" s="18"/>
      <c r="P757" s="68"/>
      <c r="Q757" s="42"/>
      <c r="R757" s="39"/>
      <c r="S757" s="43"/>
    </row>
    <row r="758" spans="1:19" x14ac:dyDescent="0.25">
      <c r="A758" s="11" t="s">
        <v>14</v>
      </c>
      <c r="B758" s="11"/>
      <c r="C758" s="15" t="str">
        <f t="shared" si="117"/>
        <v/>
      </c>
      <c r="D758" s="16"/>
      <c r="E758" s="34" t="str">
        <f t="shared" si="110"/>
        <v/>
      </c>
      <c r="F758" s="11"/>
      <c r="G758" s="15" t="str">
        <f t="shared" si="111"/>
        <v/>
      </c>
      <c r="H758" s="15" t="str">
        <f t="shared" si="112"/>
        <v/>
      </c>
      <c r="I758" s="15" t="str">
        <f t="shared" si="113"/>
        <v/>
      </c>
      <c r="J758" s="15" t="str">
        <f t="shared" si="114"/>
        <v/>
      </c>
      <c r="K758" s="70" t="str">
        <f t="shared" si="115"/>
        <v/>
      </c>
      <c r="L758" s="17" t="str">
        <f t="shared" si="118"/>
        <v/>
      </c>
      <c r="M758" s="64" t="str">
        <f t="shared" si="116"/>
        <v/>
      </c>
      <c r="N758" s="67" t="str">
        <f t="shared" si="119"/>
        <v/>
      </c>
      <c r="O758" s="18"/>
      <c r="P758" s="68"/>
      <c r="Q758" s="42"/>
      <c r="R758" s="39"/>
      <c r="S758" s="43"/>
    </row>
    <row r="759" spans="1:19" x14ac:dyDescent="0.25">
      <c r="A759" s="11" t="s">
        <v>14</v>
      </c>
      <c r="B759" s="11"/>
      <c r="C759" s="15" t="str">
        <f t="shared" si="117"/>
        <v/>
      </c>
      <c r="D759" s="16"/>
      <c r="E759" s="34" t="str">
        <f t="shared" si="110"/>
        <v/>
      </c>
      <c r="F759" s="11"/>
      <c r="G759" s="15" t="str">
        <f t="shared" si="111"/>
        <v/>
      </c>
      <c r="H759" s="15" t="str">
        <f t="shared" si="112"/>
        <v/>
      </c>
      <c r="I759" s="15" t="str">
        <f t="shared" si="113"/>
        <v/>
      </c>
      <c r="J759" s="15" t="str">
        <f t="shared" si="114"/>
        <v/>
      </c>
      <c r="K759" s="70" t="str">
        <f t="shared" si="115"/>
        <v/>
      </c>
      <c r="L759" s="17" t="str">
        <f t="shared" si="118"/>
        <v/>
      </c>
      <c r="M759" s="64" t="str">
        <f t="shared" si="116"/>
        <v/>
      </c>
      <c r="N759" s="67" t="str">
        <f t="shared" si="119"/>
        <v/>
      </c>
      <c r="O759" s="18"/>
      <c r="P759" s="68"/>
      <c r="Q759" s="42"/>
      <c r="R759" s="39"/>
      <c r="S759" s="43"/>
    </row>
    <row r="760" spans="1:19" x14ac:dyDescent="0.25">
      <c r="A760" s="11" t="s">
        <v>14</v>
      </c>
      <c r="B760" s="11"/>
      <c r="C760" s="15" t="str">
        <f t="shared" si="117"/>
        <v/>
      </c>
      <c r="D760" s="16"/>
      <c r="E760" s="34" t="str">
        <f t="shared" si="110"/>
        <v/>
      </c>
      <c r="F760" s="11"/>
      <c r="G760" s="15" t="str">
        <f t="shared" si="111"/>
        <v/>
      </c>
      <c r="H760" s="15" t="str">
        <f t="shared" si="112"/>
        <v/>
      </c>
      <c r="I760" s="15" t="str">
        <f t="shared" si="113"/>
        <v/>
      </c>
      <c r="J760" s="15" t="str">
        <f t="shared" si="114"/>
        <v/>
      </c>
      <c r="K760" s="70" t="str">
        <f t="shared" si="115"/>
        <v/>
      </c>
      <c r="L760" s="17" t="str">
        <f t="shared" si="118"/>
        <v/>
      </c>
      <c r="M760" s="64" t="str">
        <f t="shared" si="116"/>
        <v/>
      </c>
      <c r="N760" s="67" t="str">
        <f t="shared" si="119"/>
        <v/>
      </c>
      <c r="O760" s="18"/>
      <c r="P760" s="68"/>
      <c r="Q760" s="42"/>
      <c r="R760" s="39"/>
      <c r="S760" s="43"/>
    </row>
    <row r="761" spans="1:19" x14ac:dyDescent="0.25">
      <c r="A761" s="11" t="s">
        <v>14</v>
      </c>
      <c r="B761" s="11"/>
      <c r="C761" s="15" t="str">
        <f t="shared" si="117"/>
        <v/>
      </c>
      <c r="D761" s="16"/>
      <c r="E761" s="34" t="str">
        <f t="shared" si="110"/>
        <v/>
      </c>
      <c r="F761" s="11"/>
      <c r="G761" s="15" t="str">
        <f t="shared" si="111"/>
        <v/>
      </c>
      <c r="H761" s="15" t="str">
        <f t="shared" si="112"/>
        <v/>
      </c>
      <c r="I761" s="15" t="str">
        <f t="shared" si="113"/>
        <v/>
      </c>
      <c r="J761" s="15" t="str">
        <f t="shared" si="114"/>
        <v/>
      </c>
      <c r="K761" s="70" t="str">
        <f t="shared" si="115"/>
        <v/>
      </c>
      <c r="L761" s="17" t="str">
        <f t="shared" si="118"/>
        <v/>
      </c>
      <c r="M761" s="64" t="str">
        <f t="shared" si="116"/>
        <v/>
      </c>
      <c r="N761" s="67" t="str">
        <f t="shared" si="119"/>
        <v/>
      </c>
      <c r="O761" s="18"/>
      <c r="P761" s="68"/>
      <c r="Q761" s="42"/>
      <c r="R761" s="39"/>
      <c r="S761" s="43"/>
    </row>
    <row r="762" spans="1:19" x14ac:dyDescent="0.25">
      <c r="A762" s="11" t="s">
        <v>14</v>
      </c>
      <c r="B762" s="11"/>
      <c r="C762" s="15" t="str">
        <f t="shared" si="117"/>
        <v/>
      </c>
      <c r="D762" s="16"/>
      <c r="E762" s="34" t="str">
        <f t="shared" si="110"/>
        <v/>
      </c>
      <c r="F762" s="11"/>
      <c r="G762" s="15" t="str">
        <f t="shared" si="111"/>
        <v/>
      </c>
      <c r="H762" s="15" t="str">
        <f t="shared" si="112"/>
        <v/>
      </c>
      <c r="I762" s="15" t="str">
        <f t="shared" si="113"/>
        <v/>
      </c>
      <c r="J762" s="15" t="str">
        <f t="shared" si="114"/>
        <v/>
      </c>
      <c r="K762" s="70" t="str">
        <f t="shared" si="115"/>
        <v/>
      </c>
      <c r="L762" s="17" t="str">
        <f t="shared" si="118"/>
        <v/>
      </c>
      <c r="M762" s="64" t="str">
        <f t="shared" si="116"/>
        <v/>
      </c>
      <c r="N762" s="67" t="str">
        <f t="shared" si="119"/>
        <v/>
      </c>
      <c r="O762" s="18"/>
      <c r="P762" s="68"/>
      <c r="Q762" s="42"/>
      <c r="R762" s="39"/>
      <c r="S762" s="43"/>
    </row>
    <row r="763" spans="1:19" x14ac:dyDescent="0.25">
      <c r="A763" s="11" t="s">
        <v>14</v>
      </c>
      <c r="B763" s="11"/>
      <c r="C763" s="15" t="str">
        <f t="shared" si="117"/>
        <v/>
      </c>
      <c r="D763" s="16"/>
      <c r="E763" s="34" t="str">
        <f t="shared" si="110"/>
        <v/>
      </c>
      <c r="F763" s="11"/>
      <c r="G763" s="15" t="str">
        <f t="shared" si="111"/>
        <v/>
      </c>
      <c r="H763" s="15" t="str">
        <f t="shared" si="112"/>
        <v/>
      </c>
      <c r="I763" s="15" t="str">
        <f t="shared" si="113"/>
        <v/>
      </c>
      <c r="J763" s="15" t="str">
        <f t="shared" si="114"/>
        <v/>
      </c>
      <c r="K763" s="70" t="str">
        <f t="shared" si="115"/>
        <v/>
      </c>
      <c r="L763" s="17" t="str">
        <f t="shared" si="118"/>
        <v/>
      </c>
      <c r="M763" s="64" t="str">
        <f t="shared" si="116"/>
        <v/>
      </c>
      <c r="N763" s="67" t="str">
        <f t="shared" si="119"/>
        <v/>
      </c>
      <c r="O763" s="18"/>
      <c r="P763" s="68"/>
      <c r="Q763" s="42"/>
      <c r="R763" s="39"/>
      <c r="S763" s="43"/>
    </row>
    <row r="764" spans="1:19" x14ac:dyDescent="0.25">
      <c r="A764" s="11" t="s">
        <v>14</v>
      </c>
      <c r="B764" s="11"/>
      <c r="C764" s="15" t="str">
        <f t="shared" si="117"/>
        <v/>
      </c>
      <c r="D764" s="16"/>
      <c r="E764" s="34" t="str">
        <f t="shared" si="110"/>
        <v/>
      </c>
      <c r="F764" s="11"/>
      <c r="G764" s="15" t="str">
        <f t="shared" si="111"/>
        <v/>
      </c>
      <c r="H764" s="15" t="str">
        <f t="shared" si="112"/>
        <v/>
      </c>
      <c r="I764" s="15" t="str">
        <f t="shared" si="113"/>
        <v/>
      </c>
      <c r="J764" s="15" t="str">
        <f t="shared" si="114"/>
        <v/>
      </c>
      <c r="K764" s="70" t="str">
        <f t="shared" si="115"/>
        <v/>
      </c>
      <c r="L764" s="17" t="str">
        <f t="shared" si="118"/>
        <v/>
      </c>
      <c r="M764" s="64" t="str">
        <f t="shared" si="116"/>
        <v/>
      </c>
      <c r="N764" s="67" t="str">
        <f t="shared" si="119"/>
        <v/>
      </c>
      <c r="O764" s="18"/>
      <c r="P764" s="68"/>
      <c r="Q764" s="42"/>
      <c r="R764" s="39"/>
      <c r="S764" s="43"/>
    </row>
    <row r="765" spans="1:19" x14ac:dyDescent="0.25">
      <c r="A765" s="11" t="s">
        <v>14</v>
      </c>
      <c r="B765" s="11"/>
      <c r="C765" s="15" t="str">
        <f t="shared" si="117"/>
        <v/>
      </c>
      <c r="D765" s="16"/>
      <c r="E765" s="34" t="str">
        <f t="shared" si="110"/>
        <v/>
      </c>
      <c r="F765" s="11"/>
      <c r="G765" s="15" t="str">
        <f t="shared" si="111"/>
        <v/>
      </c>
      <c r="H765" s="15" t="str">
        <f t="shared" si="112"/>
        <v/>
      </c>
      <c r="I765" s="15" t="str">
        <f t="shared" si="113"/>
        <v/>
      </c>
      <c r="J765" s="15" t="str">
        <f t="shared" si="114"/>
        <v/>
      </c>
      <c r="K765" s="70" t="str">
        <f t="shared" si="115"/>
        <v/>
      </c>
      <c r="L765" s="17" t="str">
        <f t="shared" si="118"/>
        <v/>
      </c>
      <c r="M765" s="64" t="str">
        <f t="shared" si="116"/>
        <v/>
      </c>
      <c r="N765" s="67" t="str">
        <f t="shared" si="119"/>
        <v/>
      </c>
      <c r="O765" s="18"/>
      <c r="P765" s="68"/>
      <c r="Q765" s="42"/>
      <c r="R765" s="39"/>
      <c r="S765" s="43"/>
    </row>
    <row r="766" spans="1:19" x14ac:dyDescent="0.25">
      <c r="A766" s="11" t="s">
        <v>14</v>
      </c>
      <c r="B766" s="11"/>
      <c r="C766" s="15" t="str">
        <f t="shared" si="117"/>
        <v/>
      </c>
      <c r="D766" s="16"/>
      <c r="E766" s="34" t="str">
        <f t="shared" si="110"/>
        <v/>
      </c>
      <c r="F766" s="11"/>
      <c r="G766" s="15" t="str">
        <f t="shared" si="111"/>
        <v/>
      </c>
      <c r="H766" s="15" t="str">
        <f t="shared" si="112"/>
        <v/>
      </c>
      <c r="I766" s="15" t="str">
        <f t="shared" si="113"/>
        <v/>
      </c>
      <c r="J766" s="15" t="str">
        <f t="shared" si="114"/>
        <v/>
      </c>
      <c r="K766" s="70" t="str">
        <f t="shared" si="115"/>
        <v/>
      </c>
      <c r="L766" s="17" t="str">
        <f t="shared" si="118"/>
        <v/>
      </c>
      <c r="M766" s="64" t="str">
        <f t="shared" si="116"/>
        <v/>
      </c>
      <c r="N766" s="67" t="str">
        <f t="shared" si="119"/>
        <v/>
      </c>
      <c r="O766" s="18"/>
      <c r="P766" s="68"/>
      <c r="Q766" s="42"/>
      <c r="R766" s="39"/>
      <c r="S766" s="43"/>
    </row>
    <row r="767" spans="1:19" x14ac:dyDescent="0.25">
      <c r="A767" s="11" t="s">
        <v>14</v>
      </c>
      <c r="B767" s="11"/>
      <c r="C767" s="15" t="str">
        <f t="shared" si="117"/>
        <v/>
      </c>
      <c r="D767" s="16"/>
      <c r="E767" s="34" t="str">
        <f t="shared" si="110"/>
        <v/>
      </c>
      <c r="F767" s="11"/>
      <c r="G767" s="15" t="str">
        <f t="shared" si="111"/>
        <v/>
      </c>
      <c r="H767" s="15" t="str">
        <f t="shared" si="112"/>
        <v/>
      </c>
      <c r="I767" s="15" t="str">
        <f t="shared" si="113"/>
        <v/>
      </c>
      <c r="J767" s="15" t="str">
        <f t="shared" si="114"/>
        <v/>
      </c>
      <c r="K767" s="70" t="str">
        <f t="shared" si="115"/>
        <v/>
      </c>
      <c r="L767" s="17" t="str">
        <f t="shared" si="118"/>
        <v/>
      </c>
      <c r="M767" s="64" t="str">
        <f t="shared" si="116"/>
        <v/>
      </c>
      <c r="N767" s="67" t="str">
        <f t="shared" si="119"/>
        <v/>
      </c>
      <c r="O767" s="18"/>
      <c r="P767" s="68"/>
      <c r="Q767" s="42"/>
      <c r="R767" s="39"/>
      <c r="S767" s="43"/>
    </row>
    <row r="768" spans="1:19" x14ac:dyDescent="0.25">
      <c r="A768" s="11" t="s">
        <v>14</v>
      </c>
      <c r="B768" s="11"/>
      <c r="C768" s="15" t="str">
        <f t="shared" si="117"/>
        <v/>
      </c>
      <c r="D768" s="16"/>
      <c r="E768" s="34" t="str">
        <f t="shared" si="110"/>
        <v/>
      </c>
      <c r="F768" s="11"/>
      <c r="G768" s="15" t="str">
        <f t="shared" si="111"/>
        <v/>
      </c>
      <c r="H768" s="15" t="str">
        <f t="shared" si="112"/>
        <v/>
      </c>
      <c r="I768" s="15" t="str">
        <f t="shared" si="113"/>
        <v/>
      </c>
      <c r="J768" s="15" t="str">
        <f t="shared" si="114"/>
        <v/>
      </c>
      <c r="K768" s="70" t="str">
        <f t="shared" si="115"/>
        <v/>
      </c>
      <c r="L768" s="17" t="str">
        <f t="shared" si="118"/>
        <v/>
      </c>
      <c r="M768" s="64" t="str">
        <f t="shared" si="116"/>
        <v/>
      </c>
      <c r="N768" s="67" t="str">
        <f t="shared" si="119"/>
        <v/>
      </c>
      <c r="O768" s="18"/>
      <c r="P768" s="68"/>
      <c r="Q768" s="42"/>
      <c r="R768" s="39"/>
      <c r="S768" s="43"/>
    </row>
    <row r="769" spans="1:19" x14ac:dyDescent="0.25">
      <c r="A769" s="11" t="s">
        <v>14</v>
      </c>
      <c r="B769" s="11"/>
      <c r="C769" s="15" t="str">
        <f t="shared" si="117"/>
        <v/>
      </c>
      <c r="D769" s="16"/>
      <c r="E769" s="34" t="str">
        <f t="shared" si="110"/>
        <v/>
      </c>
      <c r="F769" s="11"/>
      <c r="G769" s="15" t="str">
        <f t="shared" si="111"/>
        <v/>
      </c>
      <c r="H769" s="15" t="str">
        <f t="shared" si="112"/>
        <v/>
      </c>
      <c r="I769" s="15" t="str">
        <f t="shared" si="113"/>
        <v/>
      </c>
      <c r="J769" s="15" t="str">
        <f t="shared" si="114"/>
        <v/>
      </c>
      <c r="K769" s="70" t="str">
        <f t="shared" si="115"/>
        <v/>
      </c>
      <c r="L769" s="17" t="str">
        <f t="shared" si="118"/>
        <v/>
      </c>
      <c r="M769" s="64" t="str">
        <f t="shared" si="116"/>
        <v/>
      </c>
      <c r="N769" s="67" t="str">
        <f t="shared" si="119"/>
        <v/>
      </c>
      <c r="O769" s="18"/>
      <c r="P769" s="68"/>
      <c r="Q769" s="42"/>
      <c r="R769" s="39"/>
      <c r="S769" s="43"/>
    </row>
    <row r="770" spans="1:19" x14ac:dyDescent="0.25">
      <c r="A770" s="11" t="s">
        <v>14</v>
      </c>
      <c r="B770" s="11"/>
      <c r="C770" s="15" t="str">
        <f t="shared" si="117"/>
        <v/>
      </c>
      <c r="D770" s="16"/>
      <c r="E770" s="34" t="str">
        <f t="shared" si="110"/>
        <v/>
      </c>
      <c r="F770" s="11"/>
      <c r="G770" s="15" t="str">
        <f t="shared" si="111"/>
        <v/>
      </c>
      <c r="H770" s="15" t="str">
        <f t="shared" si="112"/>
        <v/>
      </c>
      <c r="I770" s="15" t="str">
        <f t="shared" si="113"/>
        <v/>
      </c>
      <c r="J770" s="15" t="str">
        <f t="shared" si="114"/>
        <v/>
      </c>
      <c r="K770" s="70" t="str">
        <f t="shared" si="115"/>
        <v/>
      </c>
      <c r="L770" s="17" t="str">
        <f t="shared" si="118"/>
        <v/>
      </c>
      <c r="M770" s="64" t="str">
        <f t="shared" si="116"/>
        <v/>
      </c>
      <c r="N770" s="67" t="str">
        <f t="shared" si="119"/>
        <v/>
      </c>
      <c r="O770" s="18"/>
      <c r="P770" s="68"/>
      <c r="Q770" s="42"/>
      <c r="R770" s="39"/>
      <c r="S770" s="43"/>
    </row>
    <row r="771" spans="1:19" x14ac:dyDescent="0.25">
      <c r="A771" s="11" t="s">
        <v>14</v>
      </c>
      <c r="B771" s="11"/>
      <c r="C771" s="15" t="str">
        <f t="shared" si="117"/>
        <v/>
      </c>
      <c r="D771" s="16"/>
      <c r="E771" s="34" t="str">
        <f t="shared" si="110"/>
        <v/>
      </c>
      <c r="F771" s="11"/>
      <c r="G771" s="15" t="str">
        <f t="shared" si="111"/>
        <v/>
      </c>
      <c r="H771" s="15" t="str">
        <f t="shared" si="112"/>
        <v/>
      </c>
      <c r="I771" s="15" t="str">
        <f t="shared" si="113"/>
        <v/>
      </c>
      <c r="J771" s="15" t="str">
        <f t="shared" si="114"/>
        <v/>
      </c>
      <c r="K771" s="70" t="str">
        <f t="shared" si="115"/>
        <v/>
      </c>
      <c r="L771" s="17" t="str">
        <f t="shared" si="118"/>
        <v/>
      </c>
      <c r="M771" s="64" t="str">
        <f t="shared" si="116"/>
        <v/>
      </c>
      <c r="N771" s="67" t="str">
        <f t="shared" si="119"/>
        <v/>
      </c>
      <c r="O771" s="18"/>
      <c r="P771" s="68"/>
      <c r="Q771" s="42"/>
      <c r="R771" s="39"/>
      <c r="S771" s="43"/>
    </row>
    <row r="772" spans="1:19" x14ac:dyDescent="0.25">
      <c r="A772" s="11" t="s">
        <v>14</v>
      </c>
      <c r="B772" s="11"/>
      <c r="C772" s="15" t="str">
        <f t="shared" si="117"/>
        <v/>
      </c>
      <c r="D772" s="16"/>
      <c r="E772" s="34" t="str">
        <f t="shared" si="110"/>
        <v/>
      </c>
      <c r="F772" s="11"/>
      <c r="G772" s="15" t="str">
        <f t="shared" si="111"/>
        <v/>
      </c>
      <c r="H772" s="15" t="str">
        <f t="shared" si="112"/>
        <v/>
      </c>
      <c r="I772" s="15" t="str">
        <f t="shared" si="113"/>
        <v/>
      </c>
      <c r="J772" s="15" t="str">
        <f t="shared" si="114"/>
        <v/>
      </c>
      <c r="K772" s="70" t="str">
        <f t="shared" si="115"/>
        <v/>
      </c>
      <c r="L772" s="17" t="str">
        <f t="shared" si="118"/>
        <v/>
      </c>
      <c r="M772" s="64" t="str">
        <f t="shared" si="116"/>
        <v/>
      </c>
      <c r="N772" s="67" t="str">
        <f t="shared" si="119"/>
        <v/>
      </c>
      <c r="O772" s="18"/>
      <c r="P772" s="68"/>
      <c r="Q772" s="42"/>
      <c r="R772" s="39"/>
      <c r="S772" s="43"/>
    </row>
    <row r="773" spans="1:19" x14ac:dyDescent="0.25">
      <c r="A773" s="11" t="s">
        <v>14</v>
      </c>
      <c r="B773" s="11"/>
      <c r="C773" s="15" t="str">
        <f t="shared" si="117"/>
        <v/>
      </c>
      <c r="D773" s="16"/>
      <c r="E773" s="34" t="str">
        <f t="shared" si="110"/>
        <v/>
      </c>
      <c r="F773" s="11"/>
      <c r="G773" s="15" t="str">
        <f t="shared" si="111"/>
        <v/>
      </c>
      <c r="H773" s="15" t="str">
        <f t="shared" si="112"/>
        <v/>
      </c>
      <c r="I773" s="15" t="str">
        <f t="shared" si="113"/>
        <v/>
      </c>
      <c r="J773" s="15" t="str">
        <f t="shared" si="114"/>
        <v/>
      </c>
      <c r="K773" s="70" t="str">
        <f t="shared" si="115"/>
        <v/>
      </c>
      <c r="L773" s="17" t="str">
        <f t="shared" si="118"/>
        <v/>
      </c>
      <c r="M773" s="64" t="str">
        <f t="shared" si="116"/>
        <v/>
      </c>
      <c r="N773" s="67" t="str">
        <f t="shared" si="119"/>
        <v/>
      </c>
      <c r="O773" s="18"/>
      <c r="P773" s="68"/>
      <c r="Q773" s="42"/>
      <c r="R773" s="39"/>
      <c r="S773" s="43"/>
    </row>
    <row r="774" spans="1:19" x14ac:dyDescent="0.25">
      <c r="A774" s="11" t="s">
        <v>14</v>
      </c>
      <c r="B774" s="11"/>
      <c r="C774" s="15" t="str">
        <f t="shared" si="117"/>
        <v/>
      </c>
      <c r="D774" s="16"/>
      <c r="E774" s="34" t="str">
        <f t="shared" si="110"/>
        <v/>
      </c>
      <c r="F774" s="11"/>
      <c r="G774" s="15" t="str">
        <f t="shared" si="111"/>
        <v/>
      </c>
      <c r="H774" s="15" t="str">
        <f t="shared" si="112"/>
        <v/>
      </c>
      <c r="I774" s="15" t="str">
        <f t="shared" si="113"/>
        <v/>
      </c>
      <c r="J774" s="15" t="str">
        <f t="shared" si="114"/>
        <v/>
      </c>
      <c r="K774" s="70" t="str">
        <f t="shared" si="115"/>
        <v/>
      </c>
      <c r="L774" s="17" t="str">
        <f t="shared" si="118"/>
        <v/>
      </c>
      <c r="M774" s="64" t="str">
        <f t="shared" si="116"/>
        <v/>
      </c>
      <c r="N774" s="67" t="str">
        <f t="shared" si="119"/>
        <v/>
      </c>
      <c r="O774" s="18"/>
      <c r="P774" s="68"/>
      <c r="Q774" s="42"/>
      <c r="R774" s="39"/>
      <c r="S774" s="43"/>
    </row>
    <row r="775" spans="1:19" x14ac:dyDescent="0.25">
      <c r="A775" s="11" t="s">
        <v>14</v>
      </c>
      <c r="B775" s="11"/>
      <c r="C775" s="15" t="str">
        <f t="shared" si="117"/>
        <v/>
      </c>
      <c r="D775" s="16"/>
      <c r="E775" s="34" t="str">
        <f t="shared" si="110"/>
        <v/>
      </c>
      <c r="F775" s="11"/>
      <c r="G775" s="15" t="str">
        <f t="shared" si="111"/>
        <v/>
      </c>
      <c r="H775" s="15" t="str">
        <f t="shared" si="112"/>
        <v/>
      </c>
      <c r="I775" s="15" t="str">
        <f t="shared" si="113"/>
        <v/>
      </c>
      <c r="J775" s="15" t="str">
        <f t="shared" si="114"/>
        <v/>
      </c>
      <c r="K775" s="70" t="str">
        <f t="shared" si="115"/>
        <v/>
      </c>
      <c r="L775" s="17" t="str">
        <f t="shared" si="118"/>
        <v/>
      </c>
      <c r="M775" s="64" t="str">
        <f t="shared" si="116"/>
        <v/>
      </c>
      <c r="N775" s="67" t="str">
        <f t="shared" si="119"/>
        <v/>
      </c>
      <c r="O775" s="18"/>
      <c r="P775" s="68"/>
      <c r="Q775" s="42"/>
      <c r="R775" s="39"/>
      <c r="S775" s="43"/>
    </row>
    <row r="776" spans="1:19" x14ac:dyDescent="0.25">
      <c r="A776" s="11" t="s">
        <v>14</v>
      </c>
      <c r="B776" s="11"/>
      <c r="C776" s="15" t="str">
        <f t="shared" si="117"/>
        <v/>
      </c>
      <c r="D776" s="16"/>
      <c r="E776" s="34" t="str">
        <f t="shared" ref="E776:E839" si="120">IF(ISBLANK(D776),"",VLOOKUP(D776,NSLPandADEtableFY19,7,FALSE))</f>
        <v/>
      </c>
      <c r="F776" s="11"/>
      <c r="G776" s="15" t="str">
        <f t="shared" ref="G776:G839" si="121">IF(ISBLANK(D776),"",VLOOKUP(D776,NSLPandADEtableFY19,12,FALSE))</f>
        <v/>
      </c>
      <c r="H776" s="15" t="str">
        <f t="shared" ref="H776:H839" si="122">IF(ISBLANK(D776),"",VLOOKUP(D776,NSLPandADEtableFY19,16,FALSE))</f>
        <v/>
      </c>
      <c r="I776" s="15" t="str">
        <f t="shared" ref="I776:I839" si="123">IF(ISBLANK(D776),"",VLOOKUP(D776,NSLPandADEtableFY19,17,FALSE))</f>
        <v/>
      </c>
      <c r="J776" s="15" t="str">
        <f t="shared" ref="J776:J839" si="124">IF(ISBLANK(D776),"",VLOOKUP(D776,NSLPandADEtableFY19,18,FALSE))</f>
        <v/>
      </c>
      <c r="K776" s="70" t="str">
        <f t="shared" ref="K776:K839" si="125">IF(ISBLANK(D776),"",VLOOKUP(D776,NSLPandADEtableFY19,2,FALSE))</f>
        <v/>
      </c>
      <c r="L776" s="17" t="str">
        <f t="shared" si="118"/>
        <v/>
      </c>
      <c r="M776" s="64" t="str">
        <f t="shared" ref="M776:M839" si="126">IF(ISBLANK(D776),"",VLOOKUP(D776,NSLPandADEtableFY19,9,FALSE))</f>
        <v/>
      </c>
      <c r="N776" s="67" t="str">
        <f t="shared" si="119"/>
        <v/>
      </c>
      <c r="O776" s="18"/>
      <c r="P776" s="68"/>
      <c r="Q776" s="42"/>
      <c r="R776" s="39"/>
      <c r="S776" s="43"/>
    </row>
    <row r="777" spans="1:19" x14ac:dyDescent="0.25">
      <c r="A777" s="11" t="s">
        <v>14</v>
      </c>
      <c r="B777" s="11"/>
      <c r="C777" s="15" t="str">
        <f t="shared" ref="C777:C840" si="127">IF(ISBLANK(D777),"","School")</f>
        <v/>
      </c>
      <c r="D777" s="16"/>
      <c r="E777" s="34" t="str">
        <f t="shared" si="120"/>
        <v/>
      </c>
      <c r="F777" s="11"/>
      <c r="G777" s="15" t="str">
        <f t="shared" si="121"/>
        <v/>
      </c>
      <c r="H777" s="15" t="str">
        <f t="shared" si="122"/>
        <v/>
      </c>
      <c r="I777" s="15" t="str">
        <f t="shared" si="123"/>
        <v/>
      </c>
      <c r="J777" s="15" t="str">
        <f t="shared" si="124"/>
        <v/>
      </c>
      <c r="K777" s="70" t="str">
        <f t="shared" si="125"/>
        <v/>
      </c>
      <c r="L777" s="17" t="str">
        <f t="shared" ref="L777:L840" si="128">IF(ISBLANK(D777),"","Free &amp; Reduced Lunch Data (NSLP) October 2018")</f>
        <v/>
      </c>
      <c r="M777" s="64" t="str">
        <f t="shared" si="126"/>
        <v/>
      </c>
      <c r="N777" s="67" t="str">
        <f t="shared" ref="N777:N840" si="129">IF(ISBLANK(D777),"","National School Lunch Program (NSLP): N/A")</f>
        <v/>
      </c>
      <c r="O777" s="18"/>
      <c r="P777" s="68"/>
      <c r="Q777" s="42"/>
      <c r="R777" s="39"/>
      <c r="S777" s="43"/>
    </row>
    <row r="778" spans="1:19" x14ac:dyDescent="0.25">
      <c r="A778" s="11" t="s">
        <v>14</v>
      </c>
      <c r="B778" s="11"/>
      <c r="C778" s="15" t="str">
        <f t="shared" si="127"/>
        <v/>
      </c>
      <c r="D778" s="16"/>
      <c r="E778" s="34" t="str">
        <f t="shared" si="120"/>
        <v/>
      </c>
      <c r="F778" s="11"/>
      <c r="G778" s="15" t="str">
        <f t="shared" si="121"/>
        <v/>
      </c>
      <c r="H778" s="15" t="str">
        <f t="shared" si="122"/>
        <v/>
      </c>
      <c r="I778" s="15" t="str">
        <f t="shared" si="123"/>
        <v/>
      </c>
      <c r="J778" s="15" t="str">
        <f t="shared" si="124"/>
        <v/>
      </c>
      <c r="K778" s="70" t="str">
        <f t="shared" si="125"/>
        <v/>
      </c>
      <c r="L778" s="17" t="str">
        <f t="shared" si="128"/>
        <v/>
      </c>
      <c r="M778" s="64" t="str">
        <f t="shared" si="126"/>
        <v/>
      </c>
      <c r="N778" s="67" t="str">
        <f t="shared" si="129"/>
        <v/>
      </c>
      <c r="O778" s="18"/>
      <c r="P778" s="68"/>
      <c r="Q778" s="42"/>
      <c r="R778" s="39"/>
      <c r="S778" s="43"/>
    </row>
    <row r="779" spans="1:19" x14ac:dyDescent="0.25">
      <c r="A779" s="11" t="s">
        <v>14</v>
      </c>
      <c r="B779" s="11"/>
      <c r="C779" s="15" t="str">
        <f t="shared" si="127"/>
        <v/>
      </c>
      <c r="D779" s="16"/>
      <c r="E779" s="34" t="str">
        <f t="shared" si="120"/>
        <v/>
      </c>
      <c r="F779" s="11"/>
      <c r="G779" s="15" t="str">
        <f t="shared" si="121"/>
        <v/>
      </c>
      <c r="H779" s="15" t="str">
        <f t="shared" si="122"/>
        <v/>
      </c>
      <c r="I779" s="15" t="str">
        <f t="shared" si="123"/>
        <v/>
      </c>
      <c r="J779" s="15" t="str">
        <f t="shared" si="124"/>
        <v/>
      </c>
      <c r="K779" s="70" t="str">
        <f t="shared" si="125"/>
        <v/>
      </c>
      <c r="L779" s="17" t="str">
        <f t="shared" si="128"/>
        <v/>
      </c>
      <c r="M779" s="64" t="str">
        <f t="shared" si="126"/>
        <v/>
      </c>
      <c r="N779" s="67" t="str">
        <f t="shared" si="129"/>
        <v/>
      </c>
      <c r="O779" s="18"/>
      <c r="P779" s="68"/>
      <c r="Q779" s="42"/>
      <c r="R779" s="39"/>
      <c r="S779" s="43"/>
    </row>
    <row r="780" spans="1:19" x14ac:dyDescent="0.25">
      <c r="A780" s="11" t="s">
        <v>14</v>
      </c>
      <c r="B780" s="11"/>
      <c r="C780" s="15" t="str">
        <f t="shared" si="127"/>
        <v/>
      </c>
      <c r="D780" s="16"/>
      <c r="E780" s="34" t="str">
        <f t="shared" si="120"/>
        <v/>
      </c>
      <c r="F780" s="11"/>
      <c r="G780" s="15" t="str">
        <f t="shared" si="121"/>
        <v/>
      </c>
      <c r="H780" s="15" t="str">
        <f t="shared" si="122"/>
        <v/>
      </c>
      <c r="I780" s="15" t="str">
        <f t="shared" si="123"/>
        <v/>
      </c>
      <c r="J780" s="15" t="str">
        <f t="shared" si="124"/>
        <v/>
      </c>
      <c r="K780" s="70" t="str">
        <f t="shared" si="125"/>
        <v/>
      </c>
      <c r="L780" s="17" t="str">
        <f t="shared" si="128"/>
        <v/>
      </c>
      <c r="M780" s="64" t="str">
        <f t="shared" si="126"/>
        <v/>
      </c>
      <c r="N780" s="67" t="str">
        <f t="shared" si="129"/>
        <v/>
      </c>
      <c r="O780" s="18"/>
      <c r="P780" s="68"/>
      <c r="Q780" s="42"/>
      <c r="R780" s="39"/>
      <c r="S780" s="43"/>
    </row>
    <row r="781" spans="1:19" x14ac:dyDescent="0.25">
      <c r="A781" s="11" t="s">
        <v>14</v>
      </c>
      <c r="B781" s="11"/>
      <c r="C781" s="15" t="str">
        <f t="shared" si="127"/>
        <v/>
      </c>
      <c r="D781" s="16"/>
      <c r="E781" s="34" t="str">
        <f t="shared" si="120"/>
        <v/>
      </c>
      <c r="F781" s="11"/>
      <c r="G781" s="15" t="str">
        <f t="shared" si="121"/>
        <v/>
      </c>
      <c r="H781" s="15" t="str">
        <f t="shared" si="122"/>
        <v/>
      </c>
      <c r="I781" s="15" t="str">
        <f t="shared" si="123"/>
        <v/>
      </c>
      <c r="J781" s="15" t="str">
        <f t="shared" si="124"/>
        <v/>
      </c>
      <c r="K781" s="70" t="str">
        <f t="shared" si="125"/>
        <v/>
      </c>
      <c r="L781" s="17" t="str">
        <f t="shared" si="128"/>
        <v/>
      </c>
      <c r="M781" s="64" t="str">
        <f t="shared" si="126"/>
        <v/>
      </c>
      <c r="N781" s="67" t="str">
        <f t="shared" si="129"/>
        <v/>
      </c>
      <c r="O781" s="18"/>
      <c r="P781" s="68"/>
      <c r="Q781" s="42"/>
      <c r="R781" s="39"/>
      <c r="S781" s="43"/>
    </row>
    <row r="782" spans="1:19" x14ac:dyDescent="0.25">
      <c r="A782" s="11" t="s">
        <v>14</v>
      </c>
      <c r="B782" s="11"/>
      <c r="C782" s="15" t="str">
        <f t="shared" si="127"/>
        <v/>
      </c>
      <c r="D782" s="16"/>
      <c r="E782" s="34" t="str">
        <f t="shared" si="120"/>
        <v/>
      </c>
      <c r="F782" s="11"/>
      <c r="G782" s="15" t="str">
        <f t="shared" si="121"/>
        <v/>
      </c>
      <c r="H782" s="15" t="str">
        <f t="shared" si="122"/>
        <v/>
      </c>
      <c r="I782" s="15" t="str">
        <f t="shared" si="123"/>
        <v/>
      </c>
      <c r="J782" s="15" t="str">
        <f t="shared" si="124"/>
        <v/>
      </c>
      <c r="K782" s="70" t="str">
        <f t="shared" si="125"/>
        <v/>
      </c>
      <c r="L782" s="17" t="str">
        <f t="shared" si="128"/>
        <v/>
      </c>
      <c r="M782" s="64" t="str">
        <f t="shared" si="126"/>
        <v/>
      </c>
      <c r="N782" s="67" t="str">
        <f t="shared" si="129"/>
        <v/>
      </c>
      <c r="O782" s="18"/>
      <c r="P782" s="68"/>
      <c r="Q782" s="42"/>
      <c r="R782" s="39"/>
      <c r="S782" s="43"/>
    </row>
    <row r="783" spans="1:19" x14ac:dyDescent="0.25">
      <c r="A783" s="11" t="s">
        <v>14</v>
      </c>
      <c r="B783" s="11"/>
      <c r="C783" s="15" t="str">
        <f t="shared" si="127"/>
        <v/>
      </c>
      <c r="D783" s="16"/>
      <c r="E783" s="34" t="str">
        <f t="shared" si="120"/>
        <v/>
      </c>
      <c r="F783" s="11"/>
      <c r="G783" s="15" t="str">
        <f t="shared" si="121"/>
        <v/>
      </c>
      <c r="H783" s="15" t="str">
        <f t="shared" si="122"/>
        <v/>
      </c>
      <c r="I783" s="15" t="str">
        <f t="shared" si="123"/>
        <v/>
      </c>
      <c r="J783" s="15" t="str">
        <f t="shared" si="124"/>
        <v/>
      </c>
      <c r="K783" s="70" t="str">
        <f t="shared" si="125"/>
        <v/>
      </c>
      <c r="L783" s="17" t="str">
        <f t="shared" si="128"/>
        <v/>
      </c>
      <c r="M783" s="64" t="str">
        <f t="shared" si="126"/>
        <v/>
      </c>
      <c r="N783" s="67" t="str">
        <f t="shared" si="129"/>
        <v/>
      </c>
      <c r="O783" s="18"/>
      <c r="P783" s="68"/>
      <c r="Q783" s="42"/>
      <c r="R783" s="39"/>
      <c r="S783" s="43"/>
    </row>
    <row r="784" spans="1:19" x14ac:dyDescent="0.25">
      <c r="A784" s="11" t="s">
        <v>14</v>
      </c>
      <c r="B784" s="11"/>
      <c r="C784" s="15" t="str">
        <f t="shared" si="127"/>
        <v/>
      </c>
      <c r="D784" s="16"/>
      <c r="E784" s="34" t="str">
        <f t="shared" si="120"/>
        <v/>
      </c>
      <c r="F784" s="11"/>
      <c r="G784" s="15" t="str">
        <f t="shared" si="121"/>
        <v/>
      </c>
      <c r="H784" s="15" t="str">
        <f t="shared" si="122"/>
        <v/>
      </c>
      <c r="I784" s="15" t="str">
        <f t="shared" si="123"/>
        <v/>
      </c>
      <c r="J784" s="15" t="str">
        <f t="shared" si="124"/>
        <v/>
      </c>
      <c r="K784" s="70" t="str">
        <f t="shared" si="125"/>
        <v/>
      </c>
      <c r="L784" s="17" t="str">
        <f t="shared" si="128"/>
        <v/>
      </c>
      <c r="M784" s="64" t="str">
        <f t="shared" si="126"/>
        <v/>
      </c>
      <c r="N784" s="67" t="str">
        <f t="shared" si="129"/>
        <v/>
      </c>
      <c r="O784" s="18"/>
      <c r="P784" s="68"/>
      <c r="Q784" s="42"/>
      <c r="R784" s="39"/>
      <c r="S784" s="43"/>
    </row>
    <row r="785" spans="1:19" x14ac:dyDescent="0.25">
      <c r="A785" s="11" t="s">
        <v>14</v>
      </c>
      <c r="B785" s="11"/>
      <c r="C785" s="15" t="str">
        <f t="shared" si="127"/>
        <v/>
      </c>
      <c r="D785" s="16"/>
      <c r="E785" s="34" t="str">
        <f t="shared" si="120"/>
        <v/>
      </c>
      <c r="F785" s="11"/>
      <c r="G785" s="15" t="str">
        <f t="shared" si="121"/>
        <v/>
      </c>
      <c r="H785" s="15" t="str">
        <f t="shared" si="122"/>
        <v/>
      </c>
      <c r="I785" s="15" t="str">
        <f t="shared" si="123"/>
        <v/>
      </c>
      <c r="J785" s="15" t="str">
        <f t="shared" si="124"/>
        <v/>
      </c>
      <c r="K785" s="70" t="str">
        <f t="shared" si="125"/>
        <v/>
      </c>
      <c r="L785" s="17" t="str">
        <f t="shared" si="128"/>
        <v/>
      </c>
      <c r="M785" s="64" t="str">
        <f t="shared" si="126"/>
        <v/>
      </c>
      <c r="N785" s="67" t="str">
        <f t="shared" si="129"/>
        <v/>
      </c>
      <c r="O785" s="18"/>
      <c r="P785" s="68"/>
      <c r="Q785" s="42"/>
      <c r="R785" s="39"/>
      <c r="S785" s="43"/>
    </row>
    <row r="786" spans="1:19" x14ac:dyDescent="0.25">
      <c r="A786" s="11" t="s">
        <v>14</v>
      </c>
      <c r="B786" s="11"/>
      <c r="C786" s="15" t="str">
        <f t="shared" si="127"/>
        <v/>
      </c>
      <c r="D786" s="16"/>
      <c r="E786" s="34" t="str">
        <f t="shared" si="120"/>
        <v/>
      </c>
      <c r="F786" s="11"/>
      <c r="G786" s="15" t="str">
        <f t="shared" si="121"/>
        <v/>
      </c>
      <c r="H786" s="15" t="str">
        <f t="shared" si="122"/>
        <v/>
      </c>
      <c r="I786" s="15" t="str">
        <f t="shared" si="123"/>
        <v/>
      </c>
      <c r="J786" s="15" t="str">
        <f t="shared" si="124"/>
        <v/>
      </c>
      <c r="K786" s="70" t="str">
        <f t="shared" si="125"/>
        <v/>
      </c>
      <c r="L786" s="17" t="str">
        <f t="shared" si="128"/>
        <v/>
      </c>
      <c r="M786" s="64" t="str">
        <f t="shared" si="126"/>
        <v/>
      </c>
      <c r="N786" s="67" t="str">
        <f t="shared" si="129"/>
        <v/>
      </c>
      <c r="O786" s="18"/>
      <c r="P786" s="68"/>
      <c r="Q786" s="42"/>
      <c r="R786" s="39"/>
      <c r="S786" s="43"/>
    </row>
    <row r="787" spans="1:19" x14ac:dyDescent="0.25">
      <c r="A787" s="11" t="s">
        <v>14</v>
      </c>
      <c r="B787" s="11"/>
      <c r="C787" s="15" t="str">
        <f t="shared" si="127"/>
        <v/>
      </c>
      <c r="D787" s="16"/>
      <c r="E787" s="34" t="str">
        <f t="shared" si="120"/>
        <v/>
      </c>
      <c r="F787" s="11"/>
      <c r="G787" s="15" t="str">
        <f t="shared" si="121"/>
        <v/>
      </c>
      <c r="H787" s="15" t="str">
        <f t="shared" si="122"/>
        <v/>
      </c>
      <c r="I787" s="15" t="str">
        <f t="shared" si="123"/>
        <v/>
      </c>
      <c r="J787" s="15" t="str">
        <f t="shared" si="124"/>
        <v/>
      </c>
      <c r="K787" s="70" t="str">
        <f t="shared" si="125"/>
        <v/>
      </c>
      <c r="L787" s="17" t="str">
        <f t="shared" si="128"/>
        <v/>
      </c>
      <c r="M787" s="64" t="str">
        <f t="shared" si="126"/>
        <v/>
      </c>
      <c r="N787" s="67" t="str">
        <f t="shared" si="129"/>
        <v/>
      </c>
      <c r="O787" s="18"/>
      <c r="P787" s="68"/>
      <c r="Q787" s="42"/>
      <c r="R787" s="39"/>
      <c r="S787" s="43"/>
    </row>
    <row r="788" spans="1:19" x14ac:dyDescent="0.25">
      <c r="A788" s="11" t="s">
        <v>14</v>
      </c>
      <c r="B788" s="11"/>
      <c r="C788" s="15" t="str">
        <f t="shared" si="127"/>
        <v/>
      </c>
      <c r="D788" s="16"/>
      <c r="E788" s="34" t="str">
        <f t="shared" si="120"/>
        <v/>
      </c>
      <c r="F788" s="11"/>
      <c r="G788" s="15" t="str">
        <f t="shared" si="121"/>
        <v/>
      </c>
      <c r="H788" s="15" t="str">
        <f t="shared" si="122"/>
        <v/>
      </c>
      <c r="I788" s="15" t="str">
        <f t="shared" si="123"/>
        <v/>
      </c>
      <c r="J788" s="15" t="str">
        <f t="shared" si="124"/>
        <v/>
      </c>
      <c r="K788" s="70" t="str">
        <f t="shared" si="125"/>
        <v/>
      </c>
      <c r="L788" s="17" t="str">
        <f t="shared" si="128"/>
        <v/>
      </c>
      <c r="M788" s="64" t="str">
        <f t="shared" si="126"/>
        <v/>
      </c>
      <c r="N788" s="67" t="str">
        <f t="shared" si="129"/>
        <v/>
      </c>
      <c r="O788" s="18"/>
      <c r="P788" s="68"/>
      <c r="Q788" s="42"/>
      <c r="R788" s="39"/>
      <c r="S788" s="43"/>
    </row>
    <row r="789" spans="1:19" x14ac:dyDescent="0.25">
      <c r="A789" s="11" t="s">
        <v>14</v>
      </c>
      <c r="B789" s="11"/>
      <c r="C789" s="15" t="str">
        <f t="shared" si="127"/>
        <v/>
      </c>
      <c r="D789" s="16"/>
      <c r="E789" s="34" t="str">
        <f t="shared" si="120"/>
        <v/>
      </c>
      <c r="F789" s="11"/>
      <c r="G789" s="15" t="str">
        <f t="shared" si="121"/>
        <v/>
      </c>
      <c r="H789" s="15" t="str">
        <f t="shared" si="122"/>
        <v/>
      </c>
      <c r="I789" s="15" t="str">
        <f t="shared" si="123"/>
        <v/>
      </c>
      <c r="J789" s="15" t="str">
        <f t="shared" si="124"/>
        <v/>
      </c>
      <c r="K789" s="70" t="str">
        <f t="shared" si="125"/>
        <v/>
      </c>
      <c r="L789" s="17" t="str">
        <f t="shared" si="128"/>
        <v/>
      </c>
      <c r="M789" s="64" t="str">
        <f t="shared" si="126"/>
        <v/>
      </c>
      <c r="N789" s="67" t="str">
        <f t="shared" si="129"/>
        <v/>
      </c>
      <c r="O789" s="18"/>
      <c r="P789" s="68"/>
      <c r="Q789" s="42"/>
      <c r="R789" s="39"/>
      <c r="S789" s="43"/>
    </row>
    <row r="790" spans="1:19" x14ac:dyDescent="0.25">
      <c r="A790" s="11" t="s">
        <v>14</v>
      </c>
      <c r="B790" s="11"/>
      <c r="C790" s="15" t="str">
        <f t="shared" si="127"/>
        <v/>
      </c>
      <c r="D790" s="16"/>
      <c r="E790" s="34" t="str">
        <f t="shared" si="120"/>
        <v/>
      </c>
      <c r="F790" s="11"/>
      <c r="G790" s="15" t="str">
        <f t="shared" si="121"/>
        <v/>
      </c>
      <c r="H790" s="15" t="str">
        <f t="shared" si="122"/>
        <v/>
      </c>
      <c r="I790" s="15" t="str">
        <f t="shared" si="123"/>
        <v/>
      </c>
      <c r="J790" s="15" t="str">
        <f t="shared" si="124"/>
        <v/>
      </c>
      <c r="K790" s="70" t="str">
        <f t="shared" si="125"/>
        <v/>
      </c>
      <c r="L790" s="17" t="str">
        <f t="shared" si="128"/>
        <v/>
      </c>
      <c r="M790" s="64" t="str">
        <f t="shared" si="126"/>
        <v/>
      </c>
      <c r="N790" s="67" t="str">
        <f t="shared" si="129"/>
        <v/>
      </c>
      <c r="O790" s="18"/>
      <c r="P790" s="68"/>
      <c r="Q790" s="42"/>
      <c r="R790" s="39"/>
      <c r="S790" s="43"/>
    </row>
    <row r="791" spans="1:19" x14ac:dyDescent="0.25">
      <c r="A791" s="11" t="s">
        <v>14</v>
      </c>
      <c r="B791" s="11"/>
      <c r="C791" s="15" t="str">
        <f t="shared" si="127"/>
        <v/>
      </c>
      <c r="D791" s="16"/>
      <c r="E791" s="34" t="str">
        <f t="shared" si="120"/>
        <v/>
      </c>
      <c r="F791" s="11"/>
      <c r="G791" s="15" t="str">
        <f t="shared" si="121"/>
        <v/>
      </c>
      <c r="H791" s="15" t="str">
        <f t="shared" si="122"/>
        <v/>
      </c>
      <c r="I791" s="15" t="str">
        <f t="shared" si="123"/>
        <v/>
      </c>
      <c r="J791" s="15" t="str">
        <f t="shared" si="124"/>
        <v/>
      </c>
      <c r="K791" s="70" t="str">
        <f t="shared" si="125"/>
        <v/>
      </c>
      <c r="L791" s="17" t="str">
        <f t="shared" si="128"/>
        <v/>
      </c>
      <c r="M791" s="64" t="str">
        <f t="shared" si="126"/>
        <v/>
      </c>
      <c r="N791" s="67" t="str">
        <f t="shared" si="129"/>
        <v/>
      </c>
      <c r="O791" s="18"/>
      <c r="P791" s="68"/>
      <c r="Q791" s="42"/>
      <c r="R791" s="39"/>
      <c r="S791" s="43"/>
    </row>
    <row r="792" spans="1:19" x14ac:dyDescent="0.25">
      <c r="A792" s="11" t="s">
        <v>14</v>
      </c>
      <c r="B792" s="11"/>
      <c r="C792" s="15" t="str">
        <f t="shared" si="127"/>
        <v/>
      </c>
      <c r="D792" s="16"/>
      <c r="E792" s="34" t="str">
        <f t="shared" si="120"/>
        <v/>
      </c>
      <c r="F792" s="11"/>
      <c r="G792" s="15" t="str">
        <f t="shared" si="121"/>
        <v/>
      </c>
      <c r="H792" s="15" t="str">
        <f t="shared" si="122"/>
        <v/>
      </c>
      <c r="I792" s="15" t="str">
        <f t="shared" si="123"/>
        <v/>
      </c>
      <c r="J792" s="15" t="str">
        <f t="shared" si="124"/>
        <v/>
      </c>
      <c r="K792" s="70" t="str">
        <f t="shared" si="125"/>
        <v/>
      </c>
      <c r="L792" s="17" t="str">
        <f t="shared" si="128"/>
        <v/>
      </c>
      <c r="M792" s="64" t="str">
        <f t="shared" si="126"/>
        <v/>
      </c>
      <c r="N792" s="67" t="str">
        <f t="shared" si="129"/>
        <v/>
      </c>
      <c r="O792" s="18"/>
      <c r="P792" s="68"/>
      <c r="Q792" s="42"/>
      <c r="R792" s="39"/>
      <c r="S792" s="43"/>
    </row>
    <row r="793" spans="1:19" x14ac:dyDescent="0.25">
      <c r="A793" s="11" t="s">
        <v>14</v>
      </c>
      <c r="B793" s="11"/>
      <c r="C793" s="15" t="str">
        <f t="shared" si="127"/>
        <v/>
      </c>
      <c r="D793" s="16"/>
      <c r="E793" s="34" t="str">
        <f t="shared" si="120"/>
        <v/>
      </c>
      <c r="F793" s="11"/>
      <c r="G793" s="15" t="str">
        <f t="shared" si="121"/>
        <v/>
      </c>
      <c r="H793" s="15" t="str">
        <f t="shared" si="122"/>
        <v/>
      </c>
      <c r="I793" s="15" t="str">
        <f t="shared" si="123"/>
        <v/>
      </c>
      <c r="J793" s="15" t="str">
        <f t="shared" si="124"/>
        <v/>
      </c>
      <c r="K793" s="70" t="str">
        <f t="shared" si="125"/>
        <v/>
      </c>
      <c r="L793" s="17" t="str">
        <f t="shared" si="128"/>
        <v/>
      </c>
      <c r="M793" s="64" t="str">
        <f t="shared" si="126"/>
        <v/>
      </c>
      <c r="N793" s="67" t="str">
        <f t="shared" si="129"/>
        <v/>
      </c>
      <c r="O793" s="18"/>
      <c r="P793" s="68"/>
      <c r="Q793" s="42"/>
      <c r="R793" s="39"/>
      <c r="S793" s="43"/>
    </row>
    <row r="794" spans="1:19" x14ac:dyDescent="0.25">
      <c r="A794" s="11" t="s">
        <v>14</v>
      </c>
      <c r="B794" s="11"/>
      <c r="C794" s="15" t="str">
        <f t="shared" si="127"/>
        <v/>
      </c>
      <c r="D794" s="16"/>
      <c r="E794" s="34" t="str">
        <f t="shared" si="120"/>
        <v/>
      </c>
      <c r="F794" s="11"/>
      <c r="G794" s="15" t="str">
        <f t="shared" si="121"/>
        <v/>
      </c>
      <c r="H794" s="15" t="str">
        <f t="shared" si="122"/>
        <v/>
      </c>
      <c r="I794" s="15" t="str">
        <f t="shared" si="123"/>
        <v/>
      </c>
      <c r="J794" s="15" t="str">
        <f t="shared" si="124"/>
        <v/>
      </c>
      <c r="K794" s="70" t="str">
        <f t="shared" si="125"/>
        <v/>
      </c>
      <c r="L794" s="17" t="str">
        <f t="shared" si="128"/>
        <v/>
      </c>
      <c r="M794" s="64" t="str">
        <f t="shared" si="126"/>
        <v/>
      </c>
      <c r="N794" s="67" t="str">
        <f t="shared" si="129"/>
        <v/>
      </c>
      <c r="O794" s="18"/>
      <c r="P794" s="68"/>
      <c r="Q794" s="42"/>
      <c r="R794" s="39"/>
      <c r="S794" s="43"/>
    </row>
    <row r="795" spans="1:19" x14ac:dyDescent="0.25">
      <c r="A795" s="11" t="s">
        <v>14</v>
      </c>
      <c r="B795" s="11"/>
      <c r="C795" s="15" t="str">
        <f t="shared" si="127"/>
        <v/>
      </c>
      <c r="D795" s="16"/>
      <c r="E795" s="34" t="str">
        <f t="shared" si="120"/>
        <v/>
      </c>
      <c r="F795" s="11"/>
      <c r="G795" s="15" t="str">
        <f t="shared" si="121"/>
        <v/>
      </c>
      <c r="H795" s="15" t="str">
        <f t="shared" si="122"/>
        <v/>
      </c>
      <c r="I795" s="15" t="str">
        <f t="shared" si="123"/>
        <v/>
      </c>
      <c r="J795" s="15" t="str">
        <f t="shared" si="124"/>
        <v/>
      </c>
      <c r="K795" s="70" t="str">
        <f t="shared" si="125"/>
        <v/>
      </c>
      <c r="L795" s="17" t="str">
        <f t="shared" si="128"/>
        <v/>
      </c>
      <c r="M795" s="64" t="str">
        <f t="shared" si="126"/>
        <v/>
      </c>
      <c r="N795" s="67" t="str">
        <f t="shared" si="129"/>
        <v/>
      </c>
      <c r="O795" s="18"/>
      <c r="P795" s="68"/>
      <c r="Q795" s="42"/>
      <c r="R795" s="39"/>
      <c r="S795" s="43"/>
    </row>
    <row r="796" spans="1:19" x14ac:dyDescent="0.25">
      <c r="A796" s="11" t="s">
        <v>14</v>
      </c>
      <c r="B796" s="11"/>
      <c r="C796" s="15" t="str">
        <f t="shared" si="127"/>
        <v/>
      </c>
      <c r="D796" s="16"/>
      <c r="E796" s="34" t="str">
        <f t="shared" si="120"/>
        <v/>
      </c>
      <c r="F796" s="11"/>
      <c r="G796" s="15" t="str">
        <f t="shared" si="121"/>
        <v/>
      </c>
      <c r="H796" s="15" t="str">
        <f t="shared" si="122"/>
        <v/>
      </c>
      <c r="I796" s="15" t="str">
        <f t="shared" si="123"/>
        <v/>
      </c>
      <c r="J796" s="15" t="str">
        <f t="shared" si="124"/>
        <v/>
      </c>
      <c r="K796" s="70" t="str">
        <f t="shared" si="125"/>
        <v/>
      </c>
      <c r="L796" s="17" t="str">
        <f t="shared" si="128"/>
        <v/>
      </c>
      <c r="M796" s="64" t="str">
        <f t="shared" si="126"/>
        <v/>
      </c>
      <c r="N796" s="67" t="str">
        <f t="shared" si="129"/>
        <v/>
      </c>
      <c r="O796" s="18"/>
      <c r="P796" s="68"/>
      <c r="Q796" s="42"/>
      <c r="R796" s="39"/>
      <c r="S796" s="43"/>
    </row>
    <row r="797" spans="1:19" x14ac:dyDescent="0.25">
      <c r="A797" s="11" t="s">
        <v>14</v>
      </c>
      <c r="B797" s="11"/>
      <c r="C797" s="15" t="str">
        <f t="shared" si="127"/>
        <v/>
      </c>
      <c r="D797" s="16"/>
      <c r="E797" s="34" t="str">
        <f t="shared" si="120"/>
        <v/>
      </c>
      <c r="F797" s="11"/>
      <c r="G797" s="15" t="str">
        <f t="shared" si="121"/>
        <v/>
      </c>
      <c r="H797" s="15" t="str">
        <f t="shared" si="122"/>
        <v/>
      </c>
      <c r="I797" s="15" t="str">
        <f t="shared" si="123"/>
        <v/>
      </c>
      <c r="J797" s="15" t="str">
        <f t="shared" si="124"/>
        <v/>
      </c>
      <c r="K797" s="70" t="str">
        <f t="shared" si="125"/>
        <v/>
      </c>
      <c r="L797" s="17" t="str">
        <f t="shared" si="128"/>
        <v/>
      </c>
      <c r="M797" s="64" t="str">
        <f t="shared" si="126"/>
        <v/>
      </c>
      <c r="N797" s="67" t="str">
        <f t="shared" si="129"/>
        <v/>
      </c>
      <c r="O797" s="18"/>
      <c r="P797" s="68"/>
      <c r="Q797" s="42"/>
      <c r="R797" s="39"/>
      <c r="S797" s="43"/>
    </row>
    <row r="798" spans="1:19" x14ac:dyDescent="0.25">
      <c r="A798" s="11" t="s">
        <v>14</v>
      </c>
      <c r="B798" s="11"/>
      <c r="C798" s="15" t="str">
        <f t="shared" si="127"/>
        <v/>
      </c>
      <c r="D798" s="16"/>
      <c r="E798" s="34" t="str">
        <f t="shared" si="120"/>
        <v/>
      </c>
      <c r="F798" s="11"/>
      <c r="G798" s="15" t="str">
        <f t="shared" si="121"/>
        <v/>
      </c>
      <c r="H798" s="15" t="str">
        <f t="shared" si="122"/>
        <v/>
      </c>
      <c r="I798" s="15" t="str">
        <f t="shared" si="123"/>
        <v/>
      </c>
      <c r="J798" s="15" t="str">
        <f t="shared" si="124"/>
        <v/>
      </c>
      <c r="K798" s="70" t="str">
        <f t="shared" si="125"/>
        <v/>
      </c>
      <c r="L798" s="17" t="str">
        <f t="shared" si="128"/>
        <v/>
      </c>
      <c r="M798" s="64" t="str">
        <f t="shared" si="126"/>
        <v/>
      </c>
      <c r="N798" s="67" t="str">
        <f t="shared" si="129"/>
        <v/>
      </c>
      <c r="O798" s="18"/>
      <c r="P798" s="68"/>
      <c r="Q798" s="42"/>
      <c r="R798" s="39"/>
      <c r="S798" s="43"/>
    </row>
    <row r="799" spans="1:19" x14ac:dyDescent="0.25">
      <c r="A799" s="11" t="s">
        <v>14</v>
      </c>
      <c r="B799" s="11"/>
      <c r="C799" s="15" t="str">
        <f t="shared" si="127"/>
        <v/>
      </c>
      <c r="D799" s="16"/>
      <c r="E799" s="34" t="str">
        <f t="shared" si="120"/>
        <v/>
      </c>
      <c r="F799" s="11"/>
      <c r="G799" s="15" t="str">
        <f t="shared" si="121"/>
        <v/>
      </c>
      <c r="H799" s="15" t="str">
        <f t="shared" si="122"/>
        <v/>
      </c>
      <c r="I799" s="15" t="str">
        <f t="shared" si="123"/>
        <v/>
      </c>
      <c r="J799" s="15" t="str">
        <f t="shared" si="124"/>
        <v/>
      </c>
      <c r="K799" s="70" t="str">
        <f t="shared" si="125"/>
        <v/>
      </c>
      <c r="L799" s="17" t="str">
        <f t="shared" si="128"/>
        <v/>
      </c>
      <c r="M799" s="64" t="str">
        <f t="shared" si="126"/>
        <v/>
      </c>
      <c r="N799" s="67" t="str">
        <f t="shared" si="129"/>
        <v/>
      </c>
      <c r="O799" s="18"/>
      <c r="P799" s="68"/>
      <c r="Q799" s="42"/>
      <c r="R799" s="39"/>
      <c r="S799" s="43"/>
    </row>
    <row r="800" spans="1:19" x14ac:dyDescent="0.25">
      <c r="A800" s="11" t="s">
        <v>14</v>
      </c>
      <c r="B800" s="11"/>
      <c r="C800" s="15" t="str">
        <f t="shared" si="127"/>
        <v/>
      </c>
      <c r="D800" s="16"/>
      <c r="E800" s="34" t="str">
        <f t="shared" si="120"/>
        <v/>
      </c>
      <c r="F800" s="11"/>
      <c r="G800" s="15" t="str">
        <f t="shared" si="121"/>
        <v/>
      </c>
      <c r="H800" s="15" t="str">
        <f t="shared" si="122"/>
        <v/>
      </c>
      <c r="I800" s="15" t="str">
        <f t="shared" si="123"/>
        <v/>
      </c>
      <c r="J800" s="15" t="str">
        <f t="shared" si="124"/>
        <v/>
      </c>
      <c r="K800" s="70" t="str">
        <f t="shared" si="125"/>
        <v/>
      </c>
      <c r="L800" s="17" t="str">
        <f t="shared" si="128"/>
        <v/>
      </c>
      <c r="M800" s="64" t="str">
        <f t="shared" si="126"/>
        <v/>
      </c>
      <c r="N800" s="67" t="str">
        <f t="shared" si="129"/>
        <v/>
      </c>
      <c r="O800" s="18"/>
      <c r="P800" s="68"/>
      <c r="Q800" s="42"/>
      <c r="R800" s="39"/>
      <c r="S800" s="43"/>
    </row>
    <row r="801" spans="1:19" x14ac:dyDescent="0.25">
      <c r="A801" s="11" t="s">
        <v>14</v>
      </c>
      <c r="B801" s="11"/>
      <c r="C801" s="15" t="str">
        <f t="shared" si="127"/>
        <v/>
      </c>
      <c r="D801" s="16"/>
      <c r="E801" s="34" t="str">
        <f t="shared" si="120"/>
        <v/>
      </c>
      <c r="F801" s="11"/>
      <c r="G801" s="15" t="str">
        <f t="shared" si="121"/>
        <v/>
      </c>
      <c r="H801" s="15" t="str">
        <f t="shared" si="122"/>
        <v/>
      </c>
      <c r="I801" s="15" t="str">
        <f t="shared" si="123"/>
        <v/>
      </c>
      <c r="J801" s="15" t="str">
        <f t="shared" si="124"/>
        <v/>
      </c>
      <c r="K801" s="70" t="str">
        <f t="shared" si="125"/>
        <v/>
      </c>
      <c r="L801" s="17" t="str">
        <f t="shared" si="128"/>
        <v/>
      </c>
      <c r="M801" s="64" t="str">
        <f t="shared" si="126"/>
        <v/>
      </c>
      <c r="N801" s="67" t="str">
        <f t="shared" si="129"/>
        <v/>
      </c>
      <c r="O801" s="18"/>
      <c r="P801" s="68"/>
      <c r="Q801" s="42"/>
      <c r="R801" s="39"/>
      <c r="S801" s="43"/>
    </row>
    <row r="802" spans="1:19" x14ac:dyDescent="0.25">
      <c r="A802" s="11" t="s">
        <v>14</v>
      </c>
      <c r="B802" s="11"/>
      <c r="C802" s="15" t="str">
        <f t="shared" si="127"/>
        <v/>
      </c>
      <c r="D802" s="16"/>
      <c r="E802" s="34" t="str">
        <f t="shared" si="120"/>
        <v/>
      </c>
      <c r="F802" s="11"/>
      <c r="G802" s="15" t="str">
        <f t="shared" si="121"/>
        <v/>
      </c>
      <c r="H802" s="15" t="str">
        <f t="shared" si="122"/>
        <v/>
      </c>
      <c r="I802" s="15" t="str">
        <f t="shared" si="123"/>
        <v/>
      </c>
      <c r="J802" s="15" t="str">
        <f t="shared" si="124"/>
        <v/>
      </c>
      <c r="K802" s="70" t="str">
        <f t="shared" si="125"/>
        <v/>
      </c>
      <c r="L802" s="17" t="str">
        <f t="shared" si="128"/>
        <v/>
      </c>
      <c r="M802" s="64" t="str">
        <f t="shared" si="126"/>
        <v/>
      </c>
      <c r="N802" s="67" t="str">
        <f t="shared" si="129"/>
        <v/>
      </c>
      <c r="O802" s="18"/>
      <c r="P802" s="68"/>
      <c r="Q802" s="42"/>
      <c r="R802" s="39"/>
      <c r="S802" s="43"/>
    </row>
    <row r="803" spans="1:19" x14ac:dyDescent="0.25">
      <c r="A803" s="11" t="s">
        <v>14</v>
      </c>
      <c r="B803" s="11"/>
      <c r="C803" s="15" t="str">
        <f t="shared" si="127"/>
        <v/>
      </c>
      <c r="D803" s="16"/>
      <c r="E803" s="34" t="str">
        <f t="shared" si="120"/>
        <v/>
      </c>
      <c r="F803" s="11"/>
      <c r="G803" s="15" t="str">
        <f t="shared" si="121"/>
        <v/>
      </c>
      <c r="H803" s="15" t="str">
        <f t="shared" si="122"/>
        <v/>
      </c>
      <c r="I803" s="15" t="str">
        <f t="shared" si="123"/>
        <v/>
      </c>
      <c r="J803" s="15" t="str">
        <f t="shared" si="124"/>
        <v/>
      </c>
      <c r="K803" s="70" t="str">
        <f t="shared" si="125"/>
        <v/>
      </c>
      <c r="L803" s="17" t="str">
        <f t="shared" si="128"/>
        <v/>
      </c>
      <c r="M803" s="64" t="str">
        <f t="shared" si="126"/>
        <v/>
      </c>
      <c r="N803" s="67" t="str">
        <f t="shared" si="129"/>
        <v/>
      </c>
      <c r="O803" s="18"/>
      <c r="P803" s="68"/>
      <c r="Q803" s="42"/>
      <c r="R803" s="39"/>
      <c r="S803" s="43"/>
    </row>
    <row r="804" spans="1:19" x14ac:dyDescent="0.25">
      <c r="A804" s="11" t="s">
        <v>14</v>
      </c>
      <c r="B804" s="11"/>
      <c r="C804" s="15" t="str">
        <f t="shared" si="127"/>
        <v/>
      </c>
      <c r="D804" s="16"/>
      <c r="E804" s="34" t="str">
        <f t="shared" si="120"/>
        <v/>
      </c>
      <c r="F804" s="11"/>
      <c r="G804" s="15" t="str">
        <f t="shared" si="121"/>
        <v/>
      </c>
      <c r="H804" s="15" t="str">
        <f t="shared" si="122"/>
        <v/>
      </c>
      <c r="I804" s="15" t="str">
        <f t="shared" si="123"/>
        <v/>
      </c>
      <c r="J804" s="15" t="str">
        <f t="shared" si="124"/>
        <v/>
      </c>
      <c r="K804" s="70" t="str">
        <f t="shared" si="125"/>
        <v/>
      </c>
      <c r="L804" s="17" t="str">
        <f t="shared" si="128"/>
        <v/>
      </c>
      <c r="M804" s="64" t="str">
        <f t="shared" si="126"/>
        <v/>
      </c>
      <c r="N804" s="67" t="str">
        <f t="shared" si="129"/>
        <v/>
      </c>
      <c r="O804" s="18"/>
      <c r="P804" s="68"/>
      <c r="Q804" s="42"/>
      <c r="R804" s="39"/>
      <c r="S804" s="43"/>
    </row>
    <row r="805" spans="1:19" x14ac:dyDescent="0.25">
      <c r="A805" s="11" t="s">
        <v>14</v>
      </c>
      <c r="B805" s="11"/>
      <c r="C805" s="15" t="str">
        <f t="shared" si="127"/>
        <v/>
      </c>
      <c r="D805" s="16"/>
      <c r="E805" s="34" t="str">
        <f t="shared" si="120"/>
        <v/>
      </c>
      <c r="F805" s="11"/>
      <c r="G805" s="15" t="str">
        <f t="shared" si="121"/>
        <v/>
      </c>
      <c r="H805" s="15" t="str">
        <f t="shared" si="122"/>
        <v/>
      </c>
      <c r="I805" s="15" t="str">
        <f t="shared" si="123"/>
        <v/>
      </c>
      <c r="J805" s="15" t="str">
        <f t="shared" si="124"/>
        <v/>
      </c>
      <c r="K805" s="70" t="str">
        <f t="shared" si="125"/>
        <v/>
      </c>
      <c r="L805" s="17" t="str">
        <f t="shared" si="128"/>
        <v/>
      </c>
      <c r="M805" s="64" t="str">
        <f t="shared" si="126"/>
        <v/>
      </c>
      <c r="N805" s="67" t="str">
        <f t="shared" si="129"/>
        <v/>
      </c>
      <c r="O805" s="18"/>
      <c r="P805" s="68"/>
      <c r="Q805" s="42"/>
      <c r="R805" s="39"/>
      <c r="S805" s="43"/>
    </row>
    <row r="806" spans="1:19" x14ac:dyDescent="0.25">
      <c r="A806" s="11" t="s">
        <v>14</v>
      </c>
      <c r="B806" s="11"/>
      <c r="C806" s="15" t="str">
        <f t="shared" si="127"/>
        <v/>
      </c>
      <c r="D806" s="16"/>
      <c r="E806" s="34" t="str">
        <f t="shared" si="120"/>
        <v/>
      </c>
      <c r="F806" s="11"/>
      <c r="G806" s="15" t="str">
        <f t="shared" si="121"/>
        <v/>
      </c>
      <c r="H806" s="15" t="str">
        <f t="shared" si="122"/>
        <v/>
      </c>
      <c r="I806" s="15" t="str">
        <f t="shared" si="123"/>
        <v/>
      </c>
      <c r="J806" s="15" t="str">
        <f t="shared" si="124"/>
        <v/>
      </c>
      <c r="K806" s="70" t="str">
        <f t="shared" si="125"/>
        <v/>
      </c>
      <c r="L806" s="17" t="str">
        <f t="shared" si="128"/>
        <v/>
      </c>
      <c r="M806" s="64" t="str">
        <f t="shared" si="126"/>
        <v/>
      </c>
      <c r="N806" s="67" t="str">
        <f t="shared" si="129"/>
        <v/>
      </c>
      <c r="O806" s="18"/>
      <c r="P806" s="68"/>
      <c r="Q806" s="42"/>
      <c r="R806" s="39"/>
      <c r="S806" s="43"/>
    </row>
    <row r="807" spans="1:19" x14ac:dyDescent="0.25">
      <c r="A807" s="11" t="s">
        <v>14</v>
      </c>
      <c r="B807" s="11"/>
      <c r="C807" s="15" t="str">
        <f t="shared" si="127"/>
        <v/>
      </c>
      <c r="D807" s="16"/>
      <c r="E807" s="34" t="str">
        <f t="shared" si="120"/>
        <v/>
      </c>
      <c r="F807" s="11"/>
      <c r="G807" s="15" t="str">
        <f t="shared" si="121"/>
        <v/>
      </c>
      <c r="H807" s="15" t="str">
        <f t="shared" si="122"/>
        <v/>
      </c>
      <c r="I807" s="15" t="str">
        <f t="shared" si="123"/>
        <v/>
      </c>
      <c r="J807" s="15" t="str">
        <f t="shared" si="124"/>
        <v/>
      </c>
      <c r="K807" s="70" t="str">
        <f t="shared" si="125"/>
        <v/>
      </c>
      <c r="L807" s="17" t="str">
        <f t="shared" si="128"/>
        <v/>
      </c>
      <c r="M807" s="64" t="str">
        <f t="shared" si="126"/>
        <v/>
      </c>
      <c r="N807" s="67" t="str">
        <f t="shared" si="129"/>
        <v/>
      </c>
      <c r="O807" s="18"/>
      <c r="P807" s="68"/>
      <c r="Q807" s="42"/>
      <c r="R807" s="39"/>
      <c r="S807" s="43"/>
    </row>
    <row r="808" spans="1:19" x14ac:dyDescent="0.25">
      <c r="A808" s="11" t="s">
        <v>14</v>
      </c>
      <c r="B808" s="11"/>
      <c r="C808" s="15" t="str">
        <f t="shared" si="127"/>
        <v/>
      </c>
      <c r="D808" s="16"/>
      <c r="E808" s="34" t="str">
        <f t="shared" si="120"/>
        <v/>
      </c>
      <c r="F808" s="11"/>
      <c r="G808" s="15" t="str">
        <f t="shared" si="121"/>
        <v/>
      </c>
      <c r="H808" s="15" t="str">
        <f t="shared" si="122"/>
        <v/>
      </c>
      <c r="I808" s="15" t="str">
        <f t="shared" si="123"/>
        <v/>
      </c>
      <c r="J808" s="15" t="str">
        <f t="shared" si="124"/>
        <v/>
      </c>
      <c r="K808" s="70" t="str">
        <f t="shared" si="125"/>
        <v/>
      </c>
      <c r="L808" s="17" t="str">
        <f t="shared" si="128"/>
        <v/>
      </c>
      <c r="M808" s="64" t="str">
        <f t="shared" si="126"/>
        <v/>
      </c>
      <c r="N808" s="67" t="str">
        <f t="shared" si="129"/>
        <v/>
      </c>
      <c r="O808" s="18"/>
      <c r="P808" s="68"/>
      <c r="Q808" s="42"/>
      <c r="R808" s="39"/>
      <c r="S808" s="43"/>
    </row>
    <row r="809" spans="1:19" x14ac:dyDescent="0.25">
      <c r="A809" s="11" t="s">
        <v>14</v>
      </c>
      <c r="B809" s="11"/>
      <c r="C809" s="15" t="str">
        <f t="shared" si="127"/>
        <v/>
      </c>
      <c r="D809" s="16"/>
      <c r="E809" s="34" t="str">
        <f t="shared" si="120"/>
        <v/>
      </c>
      <c r="F809" s="11"/>
      <c r="G809" s="15" t="str">
        <f t="shared" si="121"/>
        <v/>
      </c>
      <c r="H809" s="15" t="str">
        <f t="shared" si="122"/>
        <v/>
      </c>
      <c r="I809" s="15" t="str">
        <f t="shared" si="123"/>
        <v/>
      </c>
      <c r="J809" s="15" t="str">
        <f t="shared" si="124"/>
        <v/>
      </c>
      <c r="K809" s="70" t="str">
        <f t="shared" si="125"/>
        <v/>
      </c>
      <c r="L809" s="17" t="str">
        <f t="shared" si="128"/>
        <v/>
      </c>
      <c r="M809" s="64" t="str">
        <f t="shared" si="126"/>
        <v/>
      </c>
      <c r="N809" s="67" t="str">
        <f t="shared" si="129"/>
        <v/>
      </c>
      <c r="O809" s="18"/>
      <c r="P809" s="68"/>
      <c r="Q809" s="42"/>
      <c r="R809" s="39"/>
      <c r="S809" s="43"/>
    </row>
    <row r="810" spans="1:19" x14ac:dyDescent="0.25">
      <c r="A810" s="11" t="s">
        <v>14</v>
      </c>
      <c r="B810" s="11"/>
      <c r="C810" s="15" t="str">
        <f t="shared" si="127"/>
        <v/>
      </c>
      <c r="D810" s="16"/>
      <c r="E810" s="34" t="str">
        <f t="shared" si="120"/>
        <v/>
      </c>
      <c r="F810" s="11"/>
      <c r="G810" s="15" t="str">
        <f t="shared" si="121"/>
        <v/>
      </c>
      <c r="H810" s="15" t="str">
        <f t="shared" si="122"/>
        <v/>
      </c>
      <c r="I810" s="15" t="str">
        <f t="shared" si="123"/>
        <v/>
      </c>
      <c r="J810" s="15" t="str">
        <f t="shared" si="124"/>
        <v/>
      </c>
      <c r="K810" s="70" t="str">
        <f t="shared" si="125"/>
        <v/>
      </c>
      <c r="L810" s="17" t="str">
        <f t="shared" si="128"/>
        <v/>
      </c>
      <c r="M810" s="64" t="str">
        <f t="shared" si="126"/>
        <v/>
      </c>
      <c r="N810" s="67" t="str">
        <f t="shared" si="129"/>
        <v/>
      </c>
      <c r="O810" s="18"/>
      <c r="P810" s="68"/>
      <c r="Q810" s="42"/>
      <c r="R810" s="39"/>
      <c r="S810" s="43"/>
    </row>
    <row r="811" spans="1:19" x14ac:dyDescent="0.25">
      <c r="A811" s="11" t="s">
        <v>14</v>
      </c>
      <c r="B811" s="11"/>
      <c r="C811" s="15" t="str">
        <f t="shared" si="127"/>
        <v/>
      </c>
      <c r="D811" s="16"/>
      <c r="E811" s="34" t="str">
        <f t="shared" si="120"/>
        <v/>
      </c>
      <c r="F811" s="11"/>
      <c r="G811" s="15" t="str">
        <f t="shared" si="121"/>
        <v/>
      </c>
      <c r="H811" s="15" t="str">
        <f t="shared" si="122"/>
        <v/>
      </c>
      <c r="I811" s="15" t="str">
        <f t="shared" si="123"/>
        <v/>
      </c>
      <c r="J811" s="15" t="str">
        <f t="shared" si="124"/>
        <v/>
      </c>
      <c r="K811" s="70" t="str">
        <f t="shared" si="125"/>
        <v/>
      </c>
      <c r="L811" s="17" t="str">
        <f t="shared" si="128"/>
        <v/>
      </c>
      <c r="M811" s="64" t="str">
        <f t="shared" si="126"/>
        <v/>
      </c>
      <c r="N811" s="67" t="str">
        <f t="shared" si="129"/>
        <v/>
      </c>
      <c r="O811" s="18"/>
      <c r="P811" s="68"/>
      <c r="Q811" s="42"/>
      <c r="R811" s="39"/>
      <c r="S811" s="43"/>
    </row>
    <row r="812" spans="1:19" x14ac:dyDescent="0.25">
      <c r="A812" s="11" t="s">
        <v>14</v>
      </c>
      <c r="B812" s="11"/>
      <c r="C812" s="15" t="str">
        <f t="shared" si="127"/>
        <v/>
      </c>
      <c r="D812" s="16"/>
      <c r="E812" s="34" t="str">
        <f t="shared" si="120"/>
        <v/>
      </c>
      <c r="F812" s="11"/>
      <c r="G812" s="15" t="str">
        <f t="shared" si="121"/>
        <v/>
      </c>
      <c r="H812" s="15" t="str">
        <f t="shared" si="122"/>
        <v/>
      </c>
      <c r="I812" s="15" t="str">
        <f t="shared" si="123"/>
        <v/>
      </c>
      <c r="J812" s="15" t="str">
        <f t="shared" si="124"/>
        <v/>
      </c>
      <c r="K812" s="70" t="str">
        <f t="shared" si="125"/>
        <v/>
      </c>
      <c r="L812" s="17" t="str">
        <f t="shared" si="128"/>
        <v/>
      </c>
      <c r="M812" s="64" t="str">
        <f t="shared" si="126"/>
        <v/>
      </c>
      <c r="N812" s="67" t="str">
        <f t="shared" si="129"/>
        <v/>
      </c>
      <c r="O812" s="18"/>
      <c r="P812" s="68"/>
      <c r="Q812" s="42"/>
      <c r="R812" s="39"/>
      <c r="S812" s="43"/>
    </row>
    <row r="813" spans="1:19" x14ac:dyDescent="0.25">
      <c r="A813" s="11" t="s">
        <v>14</v>
      </c>
      <c r="B813" s="11"/>
      <c r="C813" s="15" t="str">
        <f t="shared" si="127"/>
        <v/>
      </c>
      <c r="D813" s="16"/>
      <c r="E813" s="34" t="str">
        <f t="shared" si="120"/>
        <v/>
      </c>
      <c r="F813" s="11"/>
      <c r="G813" s="15" t="str">
        <f t="shared" si="121"/>
        <v/>
      </c>
      <c r="H813" s="15" t="str">
        <f t="shared" si="122"/>
        <v/>
      </c>
      <c r="I813" s="15" t="str">
        <f t="shared" si="123"/>
        <v/>
      </c>
      <c r="J813" s="15" t="str">
        <f t="shared" si="124"/>
        <v/>
      </c>
      <c r="K813" s="70" t="str">
        <f t="shared" si="125"/>
        <v/>
      </c>
      <c r="L813" s="17" t="str">
        <f t="shared" si="128"/>
        <v/>
      </c>
      <c r="M813" s="64" t="str">
        <f t="shared" si="126"/>
        <v/>
      </c>
      <c r="N813" s="67" t="str">
        <f t="shared" si="129"/>
        <v/>
      </c>
      <c r="O813" s="18"/>
      <c r="P813" s="68"/>
      <c r="Q813" s="42"/>
      <c r="R813" s="39"/>
      <c r="S813" s="43"/>
    </row>
    <row r="814" spans="1:19" x14ac:dyDescent="0.25">
      <c r="A814" s="11" t="s">
        <v>14</v>
      </c>
      <c r="B814" s="11"/>
      <c r="C814" s="15" t="str">
        <f t="shared" si="127"/>
        <v/>
      </c>
      <c r="D814" s="16"/>
      <c r="E814" s="34" t="str">
        <f t="shared" si="120"/>
        <v/>
      </c>
      <c r="F814" s="11"/>
      <c r="G814" s="15" t="str">
        <f t="shared" si="121"/>
        <v/>
      </c>
      <c r="H814" s="15" t="str">
        <f t="shared" si="122"/>
        <v/>
      </c>
      <c r="I814" s="15" t="str">
        <f t="shared" si="123"/>
        <v/>
      </c>
      <c r="J814" s="15" t="str">
        <f t="shared" si="124"/>
        <v/>
      </c>
      <c r="K814" s="70" t="str">
        <f t="shared" si="125"/>
        <v/>
      </c>
      <c r="L814" s="17" t="str">
        <f t="shared" si="128"/>
        <v/>
      </c>
      <c r="M814" s="64" t="str">
        <f t="shared" si="126"/>
        <v/>
      </c>
      <c r="N814" s="67" t="str">
        <f t="shared" si="129"/>
        <v/>
      </c>
      <c r="O814" s="18"/>
      <c r="P814" s="68"/>
      <c r="Q814" s="42"/>
      <c r="R814" s="39"/>
      <c r="S814" s="43"/>
    </row>
    <row r="815" spans="1:19" x14ac:dyDescent="0.25">
      <c r="A815" s="11" t="s">
        <v>14</v>
      </c>
      <c r="B815" s="11"/>
      <c r="C815" s="15" t="str">
        <f t="shared" si="127"/>
        <v/>
      </c>
      <c r="D815" s="16"/>
      <c r="E815" s="34" t="str">
        <f t="shared" si="120"/>
        <v/>
      </c>
      <c r="F815" s="11"/>
      <c r="G815" s="15" t="str">
        <f t="shared" si="121"/>
        <v/>
      </c>
      <c r="H815" s="15" t="str">
        <f t="shared" si="122"/>
        <v/>
      </c>
      <c r="I815" s="15" t="str">
        <f t="shared" si="123"/>
        <v/>
      </c>
      <c r="J815" s="15" t="str">
        <f t="shared" si="124"/>
        <v/>
      </c>
      <c r="K815" s="70" t="str">
        <f t="shared" si="125"/>
        <v/>
      </c>
      <c r="L815" s="17" t="str">
        <f t="shared" si="128"/>
        <v/>
      </c>
      <c r="M815" s="64" t="str">
        <f t="shared" si="126"/>
        <v/>
      </c>
      <c r="N815" s="67" t="str">
        <f t="shared" si="129"/>
        <v/>
      </c>
      <c r="O815" s="18"/>
      <c r="P815" s="68"/>
      <c r="Q815" s="42"/>
      <c r="R815" s="39"/>
      <c r="S815" s="43"/>
    </row>
    <row r="816" spans="1:19" x14ac:dyDescent="0.25">
      <c r="A816" s="11" t="s">
        <v>14</v>
      </c>
      <c r="B816" s="11"/>
      <c r="C816" s="15" t="str">
        <f t="shared" si="127"/>
        <v/>
      </c>
      <c r="D816" s="16"/>
      <c r="E816" s="34" t="str">
        <f t="shared" si="120"/>
        <v/>
      </c>
      <c r="F816" s="11"/>
      <c r="G816" s="15" t="str">
        <f t="shared" si="121"/>
        <v/>
      </c>
      <c r="H816" s="15" t="str">
        <f t="shared" si="122"/>
        <v/>
      </c>
      <c r="I816" s="15" t="str">
        <f t="shared" si="123"/>
        <v/>
      </c>
      <c r="J816" s="15" t="str">
        <f t="shared" si="124"/>
        <v/>
      </c>
      <c r="K816" s="70" t="str">
        <f t="shared" si="125"/>
        <v/>
      </c>
      <c r="L816" s="17" t="str">
        <f t="shared" si="128"/>
        <v/>
      </c>
      <c r="M816" s="64" t="str">
        <f t="shared" si="126"/>
        <v/>
      </c>
      <c r="N816" s="67" t="str">
        <f t="shared" si="129"/>
        <v/>
      </c>
      <c r="O816" s="18"/>
      <c r="P816" s="68"/>
      <c r="Q816" s="42"/>
      <c r="R816" s="39"/>
      <c r="S816" s="43"/>
    </row>
    <row r="817" spans="1:19" x14ac:dyDescent="0.25">
      <c r="A817" s="11" t="s">
        <v>14</v>
      </c>
      <c r="B817" s="11"/>
      <c r="C817" s="15" t="str">
        <f t="shared" si="127"/>
        <v/>
      </c>
      <c r="D817" s="16"/>
      <c r="E817" s="34" t="str">
        <f t="shared" si="120"/>
        <v/>
      </c>
      <c r="F817" s="11"/>
      <c r="G817" s="15" t="str">
        <f t="shared" si="121"/>
        <v/>
      </c>
      <c r="H817" s="15" t="str">
        <f t="shared" si="122"/>
        <v/>
      </c>
      <c r="I817" s="15" t="str">
        <f t="shared" si="123"/>
        <v/>
      </c>
      <c r="J817" s="15" t="str">
        <f t="shared" si="124"/>
        <v/>
      </c>
      <c r="K817" s="70" t="str">
        <f t="shared" si="125"/>
        <v/>
      </c>
      <c r="L817" s="17" t="str">
        <f t="shared" si="128"/>
        <v/>
      </c>
      <c r="M817" s="64" t="str">
        <f t="shared" si="126"/>
        <v/>
      </c>
      <c r="N817" s="67" t="str">
        <f t="shared" si="129"/>
        <v/>
      </c>
      <c r="O817" s="18"/>
      <c r="P817" s="68"/>
      <c r="Q817" s="42"/>
      <c r="R817" s="39"/>
      <c r="S817" s="43"/>
    </row>
    <row r="818" spans="1:19" x14ac:dyDescent="0.25">
      <c r="A818" s="11" t="s">
        <v>14</v>
      </c>
      <c r="B818" s="11"/>
      <c r="C818" s="15" t="str">
        <f t="shared" si="127"/>
        <v/>
      </c>
      <c r="D818" s="16"/>
      <c r="E818" s="34" t="str">
        <f t="shared" si="120"/>
        <v/>
      </c>
      <c r="F818" s="11"/>
      <c r="G818" s="15" t="str">
        <f t="shared" si="121"/>
        <v/>
      </c>
      <c r="H818" s="15" t="str">
        <f t="shared" si="122"/>
        <v/>
      </c>
      <c r="I818" s="15" t="str">
        <f t="shared" si="123"/>
        <v/>
      </c>
      <c r="J818" s="15" t="str">
        <f t="shared" si="124"/>
        <v/>
      </c>
      <c r="K818" s="70" t="str">
        <f t="shared" si="125"/>
        <v/>
      </c>
      <c r="L818" s="17" t="str">
        <f t="shared" si="128"/>
        <v/>
      </c>
      <c r="M818" s="64" t="str">
        <f t="shared" si="126"/>
        <v/>
      </c>
      <c r="N818" s="67" t="str">
        <f t="shared" si="129"/>
        <v/>
      </c>
      <c r="O818" s="18"/>
      <c r="P818" s="68"/>
      <c r="Q818" s="42"/>
      <c r="R818" s="39"/>
      <c r="S818" s="43"/>
    </row>
    <row r="819" spans="1:19" x14ac:dyDescent="0.25">
      <c r="A819" s="11" t="s">
        <v>14</v>
      </c>
      <c r="B819" s="11"/>
      <c r="C819" s="15" t="str">
        <f t="shared" si="127"/>
        <v/>
      </c>
      <c r="D819" s="16"/>
      <c r="E819" s="34" t="str">
        <f t="shared" si="120"/>
        <v/>
      </c>
      <c r="F819" s="11"/>
      <c r="G819" s="15" t="str">
        <f t="shared" si="121"/>
        <v/>
      </c>
      <c r="H819" s="15" t="str">
        <f t="shared" si="122"/>
        <v/>
      </c>
      <c r="I819" s="15" t="str">
        <f t="shared" si="123"/>
        <v/>
      </c>
      <c r="J819" s="15" t="str">
        <f t="shared" si="124"/>
        <v/>
      </c>
      <c r="K819" s="70" t="str">
        <f t="shared" si="125"/>
        <v/>
      </c>
      <c r="L819" s="17" t="str">
        <f t="shared" si="128"/>
        <v/>
      </c>
      <c r="M819" s="64" t="str">
        <f t="shared" si="126"/>
        <v/>
      </c>
      <c r="N819" s="67" t="str">
        <f t="shared" si="129"/>
        <v/>
      </c>
      <c r="O819" s="18"/>
      <c r="P819" s="68"/>
      <c r="Q819" s="42"/>
      <c r="R819" s="39"/>
      <c r="S819" s="43"/>
    </row>
    <row r="820" spans="1:19" x14ac:dyDescent="0.25">
      <c r="A820" s="11" t="s">
        <v>14</v>
      </c>
      <c r="B820" s="11"/>
      <c r="C820" s="15" t="str">
        <f t="shared" si="127"/>
        <v/>
      </c>
      <c r="D820" s="16"/>
      <c r="E820" s="34" t="str">
        <f t="shared" si="120"/>
        <v/>
      </c>
      <c r="F820" s="11"/>
      <c r="G820" s="15" t="str">
        <f t="shared" si="121"/>
        <v/>
      </c>
      <c r="H820" s="15" t="str">
        <f t="shared" si="122"/>
        <v/>
      </c>
      <c r="I820" s="15" t="str">
        <f t="shared" si="123"/>
        <v/>
      </c>
      <c r="J820" s="15" t="str">
        <f t="shared" si="124"/>
        <v/>
      </c>
      <c r="K820" s="70" t="str">
        <f t="shared" si="125"/>
        <v/>
      </c>
      <c r="L820" s="17" t="str">
        <f t="shared" si="128"/>
        <v/>
      </c>
      <c r="M820" s="64" t="str">
        <f t="shared" si="126"/>
        <v/>
      </c>
      <c r="N820" s="67" t="str">
        <f t="shared" si="129"/>
        <v/>
      </c>
      <c r="O820" s="18"/>
      <c r="P820" s="68"/>
      <c r="Q820" s="42"/>
      <c r="R820" s="39"/>
      <c r="S820" s="43"/>
    </row>
    <row r="821" spans="1:19" x14ac:dyDescent="0.25">
      <c r="A821" s="11" t="s">
        <v>14</v>
      </c>
      <c r="B821" s="11"/>
      <c r="C821" s="15" t="str">
        <f t="shared" si="127"/>
        <v/>
      </c>
      <c r="D821" s="16"/>
      <c r="E821" s="34" t="str">
        <f t="shared" si="120"/>
        <v/>
      </c>
      <c r="F821" s="11"/>
      <c r="G821" s="15" t="str">
        <f t="shared" si="121"/>
        <v/>
      </c>
      <c r="H821" s="15" t="str">
        <f t="shared" si="122"/>
        <v/>
      </c>
      <c r="I821" s="15" t="str">
        <f t="shared" si="123"/>
        <v/>
      </c>
      <c r="J821" s="15" t="str">
        <f t="shared" si="124"/>
        <v/>
      </c>
      <c r="K821" s="70" t="str">
        <f t="shared" si="125"/>
        <v/>
      </c>
      <c r="L821" s="17" t="str">
        <f t="shared" si="128"/>
        <v/>
      </c>
      <c r="M821" s="64" t="str">
        <f t="shared" si="126"/>
        <v/>
      </c>
      <c r="N821" s="67" t="str">
        <f t="shared" si="129"/>
        <v/>
      </c>
      <c r="O821" s="18"/>
      <c r="P821" s="68"/>
      <c r="Q821" s="42"/>
      <c r="R821" s="39"/>
      <c r="S821" s="43"/>
    </row>
    <row r="822" spans="1:19" x14ac:dyDescent="0.25">
      <c r="A822" s="11" t="s">
        <v>14</v>
      </c>
      <c r="B822" s="11"/>
      <c r="C822" s="15" t="str">
        <f t="shared" si="127"/>
        <v/>
      </c>
      <c r="D822" s="16"/>
      <c r="E822" s="34" t="str">
        <f t="shared" si="120"/>
        <v/>
      </c>
      <c r="F822" s="11"/>
      <c r="G822" s="15" t="str">
        <f t="shared" si="121"/>
        <v/>
      </c>
      <c r="H822" s="15" t="str">
        <f t="shared" si="122"/>
        <v/>
      </c>
      <c r="I822" s="15" t="str">
        <f t="shared" si="123"/>
        <v/>
      </c>
      <c r="J822" s="15" t="str">
        <f t="shared" si="124"/>
        <v/>
      </c>
      <c r="K822" s="70" t="str">
        <f t="shared" si="125"/>
        <v/>
      </c>
      <c r="L822" s="17" t="str">
        <f t="shared" si="128"/>
        <v/>
      </c>
      <c r="M822" s="64" t="str">
        <f t="shared" si="126"/>
        <v/>
      </c>
      <c r="N822" s="67" t="str">
        <f t="shared" si="129"/>
        <v/>
      </c>
      <c r="O822" s="18"/>
      <c r="P822" s="68"/>
      <c r="Q822" s="42"/>
      <c r="R822" s="39"/>
      <c r="S822" s="43"/>
    </row>
    <row r="823" spans="1:19" x14ac:dyDescent="0.25">
      <c r="A823" s="11" t="s">
        <v>14</v>
      </c>
      <c r="B823" s="11"/>
      <c r="C823" s="15" t="str">
        <f t="shared" si="127"/>
        <v/>
      </c>
      <c r="D823" s="16"/>
      <c r="E823" s="34" t="str">
        <f t="shared" si="120"/>
        <v/>
      </c>
      <c r="F823" s="11"/>
      <c r="G823" s="15" t="str">
        <f t="shared" si="121"/>
        <v/>
      </c>
      <c r="H823" s="15" t="str">
        <f t="shared" si="122"/>
        <v/>
      </c>
      <c r="I823" s="15" t="str">
        <f t="shared" si="123"/>
        <v/>
      </c>
      <c r="J823" s="15" t="str">
        <f t="shared" si="124"/>
        <v/>
      </c>
      <c r="K823" s="70" t="str">
        <f t="shared" si="125"/>
        <v/>
      </c>
      <c r="L823" s="17" t="str">
        <f t="shared" si="128"/>
        <v/>
      </c>
      <c r="M823" s="64" t="str">
        <f t="shared" si="126"/>
        <v/>
      </c>
      <c r="N823" s="67" t="str">
        <f t="shared" si="129"/>
        <v/>
      </c>
      <c r="O823" s="18"/>
      <c r="P823" s="68"/>
      <c r="Q823" s="42"/>
      <c r="R823" s="39"/>
      <c r="S823" s="43"/>
    </row>
    <row r="824" spans="1:19" x14ac:dyDescent="0.25">
      <c r="A824" s="11" t="s">
        <v>14</v>
      </c>
      <c r="B824" s="11"/>
      <c r="C824" s="15" t="str">
        <f t="shared" si="127"/>
        <v/>
      </c>
      <c r="D824" s="16"/>
      <c r="E824" s="34" t="str">
        <f t="shared" si="120"/>
        <v/>
      </c>
      <c r="F824" s="11"/>
      <c r="G824" s="15" t="str">
        <f t="shared" si="121"/>
        <v/>
      </c>
      <c r="H824" s="15" t="str">
        <f t="shared" si="122"/>
        <v/>
      </c>
      <c r="I824" s="15" t="str">
        <f t="shared" si="123"/>
        <v/>
      </c>
      <c r="J824" s="15" t="str">
        <f t="shared" si="124"/>
        <v/>
      </c>
      <c r="K824" s="70" t="str">
        <f t="shared" si="125"/>
        <v/>
      </c>
      <c r="L824" s="17" t="str">
        <f t="shared" si="128"/>
        <v/>
      </c>
      <c r="M824" s="64" t="str">
        <f t="shared" si="126"/>
        <v/>
      </c>
      <c r="N824" s="67" t="str">
        <f t="shared" si="129"/>
        <v/>
      </c>
      <c r="O824" s="18"/>
      <c r="P824" s="68"/>
      <c r="Q824" s="42"/>
      <c r="R824" s="39"/>
      <c r="S824" s="43"/>
    </row>
    <row r="825" spans="1:19" x14ac:dyDescent="0.25">
      <c r="A825" s="11" t="s">
        <v>14</v>
      </c>
      <c r="B825" s="11"/>
      <c r="C825" s="15" t="str">
        <f t="shared" si="127"/>
        <v/>
      </c>
      <c r="D825" s="16"/>
      <c r="E825" s="34" t="str">
        <f t="shared" si="120"/>
        <v/>
      </c>
      <c r="F825" s="11"/>
      <c r="G825" s="15" t="str">
        <f t="shared" si="121"/>
        <v/>
      </c>
      <c r="H825" s="15" t="str">
        <f t="shared" si="122"/>
        <v/>
      </c>
      <c r="I825" s="15" t="str">
        <f t="shared" si="123"/>
        <v/>
      </c>
      <c r="J825" s="15" t="str">
        <f t="shared" si="124"/>
        <v/>
      </c>
      <c r="K825" s="70" t="str">
        <f t="shared" si="125"/>
        <v/>
      </c>
      <c r="L825" s="17" t="str">
        <f t="shared" si="128"/>
        <v/>
      </c>
      <c r="M825" s="64" t="str">
        <f t="shared" si="126"/>
        <v/>
      </c>
      <c r="N825" s="67" t="str">
        <f t="shared" si="129"/>
        <v/>
      </c>
      <c r="O825" s="18"/>
      <c r="P825" s="68"/>
      <c r="Q825" s="42"/>
      <c r="R825" s="39"/>
      <c r="S825" s="43"/>
    </row>
    <row r="826" spans="1:19" x14ac:dyDescent="0.25">
      <c r="A826" s="11" t="s">
        <v>14</v>
      </c>
      <c r="B826" s="11"/>
      <c r="C826" s="15" t="str">
        <f t="shared" si="127"/>
        <v/>
      </c>
      <c r="D826" s="16"/>
      <c r="E826" s="34" t="str">
        <f t="shared" si="120"/>
        <v/>
      </c>
      <c r="F826" s="11"/>
      <c r="G826" s="15" t="str">
        <f t="shared" si="121"/>
        <v/>
      </c>
      <c r="H826" s="15" t="str">
        <f t="shared" si="122"/>
        <v/>
      </c>
      <c r="I826" s="15" t="str">
        <f t="shared" si="123"/>
        <v/>
      </c>
      <c r="J826" s="15" t="str">
        <f t="shared" si="124"/>
        <v/>
      </c>
      <c r="K826" s="70" t="str">
        <f t="shared" si="125"/>
        <v/>
      </c>
      <c r="L826" s="17" t="str">
        <f t="shared" si="128"/>
        <v/>
      </c>
      <c r="M826" s="64" t="str">
        <f t="shared" si="126"/>
        <v/>
      </c>
      <c r="N826" s="67" t="str">
        <f t="shared" si="129"/>
        <v/>
      </c>
      <c r="O826" s="18"/>
      <c r="P826" s="68"/>
      <c r="Q826" s="42"/>
      <c r="R826" s="39"/>
      <c r="S826" s="43"/>
    </row>
    <row r="827" spans="1:19" x14ac:dyDescent="0.25">
      <c r="A827" s="11" t="s">
        <v>14</v>
      </c>
      <c r="B827" s="11"/>
      <c r="C827" s="15" t="str">
        <f t="shared" si="127"/>
        <v/>
      </c>
      <c r="D827" s="16"/>
      <c r="E827" s="34" t="str">
        <f t="shared" si="120"/>
        <v/>
      </c>
      <c r="F827" s="11"/>
      <c r="G827" s="15" t="str">
        <f t="shared" si="121"/>
        <v/>
      </c>
      <c r="H827" s="15" t="str">
        <f t="shared" si="122"/>
        <v/>
      </c>
      <c r="I827" s="15" t="str">
        <f t="shared" si="123"/>
        <v/>
      </c>
      <c r="J827" s="15" t="str">
        <f t="shared" si="124"/>
        <v/>
      </c>
      <c r="K827" s="70" t="str">
        <f t="shared" si="125"/>
        <v/>
      </c>
      <c r="L827" s="17" t="str">
        <f t="shared" si="128"/>
        <v/>
      </c>
      <c r="M827" s="64" t="str">
        <f t="shared" si="126"/>
        <v/>
      </c>
      <c r="N827" s="67" t="str">
        <f t="shared" si="129"/>
        <v/>
      </c>
      <c r="O827" s="18"/>
      <c r="P827" s="68"/>
      <c r="Q827" s="42"/>
      <c r="R827" s="39"/>
      <c r="S827" s="43"/>
    </row>
    <row r="828" spans="1:19" x14ac:dyDescent="0.25">
      <c r="A828" s="11" t="s">
        <v>14</v>
      </c>
      <c r="B828" s="11"/>
      <c r="C828" s="15" t="str">
        <f t="shared" si="127"/>
        <v/>
      </c>
      <c r="D828" s="16"/>
      <c r="E828" s="34" t="str">
        <f t="shared" si="120"/>
        <v/>
      </c>
      <c r="F828" s="11"/>
      <c r="G828" s="15" t="str">
        <f t="shared" si="121"/>
        <v/>
      </c>
      <c r="H828" s="15" t="str">
        <f t="shared" si="122"/>
        <v/>
      </c>
      <c r="I828" s="15" t="str">
        <f t="shared" si="123"/>
        <v/>
      </c>
      <c r="J828" s="15" t="str">
        <f t="shared" si="124"/>
        <v/>
      </c>
      <c r="K828" s="70" t="str">
        <f t="shared" si="125"/>
        <v/>
      </c>
      <c r="L828" s="17" t="str">
        <f t="shared" si="128"/>
        <v/>
      </c>
      <c r="M828" s="64" t="str">
        <f t="shared" si="126"/>
        <v/>
      </c>
      <c r="N828" s="67" t="str">
        <f t="shared" si="129"/>
        <v/>
      </c>
      <c r="O828" s="18"/>
      <c r="P828" s="68"/>
      <c r="Q828" s="42"/>
      <c r="R828" s="39"/>
      <c r="S828" s="43"/>
    </row>
    <row r="829" spans="1:19" x14ac:dyDescent="0.25">
      <c r="A829" s="11" t="s">
        <v>14</v>
      </c>
      <c r="B829" s="11"/>
      <c r="C829" s="15" t="str">
        <f t="shared" si="127"/>
        <v/>
      </c>
      <c r="D829" s="16"/>
      <c r="E829" s="34" t="str">
        <f t="shared" si="120"/>
        <v/>
      </c>
      <c r="F829" s="11"/>
      <c r="G829" s="15" t="str">
        <f t="shared" si="121"/>
        <v/>
      </c>
      <c r="H829" s="15" t="str">
        <f t="shared" si="122"/>
        <v/>
      </c>
      <c r="I829" s="15" t="str">
        <f t="shared" si="123"/>
        <v/>
      </c>
      <c r="J829" s="15" t="str">
        <f t="shared" si="124"/>
        <v/>
      </c>
      <c r="K829" s="70" t="str">
        <f t="shared" si="125"/>
        <v/>
      </c>
      <c r="L829" s="17" t="str">
        <f t="shared" si="128"/>
        <v/>
      </c>
      <c r="M829" s="64" t="str">
        <f t="shared" si="126"/>
        <v/>
      </c>
      <c r="N829" s="67" t="str">
        <f t="shared" si="129"/>
        <v/>
      </c>
      <c r="O829" s="18"/>
      <c r="P829" s="68"/>
      <c r="Q829" s="42"/>
      <c r="R829" s="39"/>
      <c r="S829" s="43"/>
    </row>
    <row r="830" spans="1:19" x14ac:dyDescent="0.25">
      <c r="A830" s="11" t="s">
        <v>14</v>
      </c>
      <c r="B830" s="11"/>
      <c r="C830" s="15" t="str">
        <f t="shared" si="127"/>
        <v/>
      </c>
      <c r="D830" s="16"/>
      <c r="E830" s="34" t="str">
        <f t="shared" si="120"/>
        <v/>
      </c>
      <c r="F830" s="11"/>
      <c r="G830" s="15" t="str">
        <f t="shared" si="121"/>
        <v/>
      </c>
      <c r="H830" s="15" t="str">
        <f t="shared" si="122"/>
        <v/>
      </c>
      <c r="I830" s="15" t="str">
        <f t="shared" si="123"/>
        <v/>
      </c>
      <c r="J830" s="15" t="str">
        <f t="shared" si="124"/>
        <v/>
      </c>
      <c r="K830" s="70" t="str">
        <f t="shared" si="125"/>
        <v/>
      </c>
      <c r="L830" s="17" t="str">
        <f t="shared" si="128"/>
        <v/>
      </c>
      <c r="M830" s="64" t="str">
        <f t="shared" si="126"/>
        <v/>
      </c>
      <c r="N830" s="67" t="str">
        <f t="shared" si="129"/>
        <v/>
      </c>
      <c r="O830" s="18"/>
      <c r="P830" s="68"/>
      <c r="Q830" s="42"/>
      <c r="R830" s="39"/>
      <c r="S830" s="43"/>
    </row>
    <row r="831" spans="1:19" x14ac:dyDescent="0.25">
      <c r="A831" s="11" t="s">
        <v>14</v>
      </c>
      <c r="B831" s="11"/>
      <c r="C831" s="15" t="str">
        <f t="shared" si="127"/>
        <v/>
      </c>
      <c r="D831" s="16"/>
      <c r="E831" s="34" t="str">
        <f t="shared" si="120"/>
        <v/>
      </c>
      <c r="F831" s="11"/>
      <c r="G831" s="15" t="str">
        <f t="shared" si="121"/>
        <v/>
      </c>
      <c r="H831" s="15" t="str">
        <f t="shared" si="122"/>
        <v/>
      </c>
      <c r="I831" s="15" t="str">
        <f t="shared" si="123"/>
        <v/>
      </c>
      <c r="J831" s="15" t="str">
        <f t="shared" si="124"/>
        <v/>
      </c>
      <c r="K831" s="70" t="str">
        <f t="shared" si="125"/>
        <v/>
      </c>
      <c r="L831" s="17" t="str">
        <f t="shared" si="128"/>
        <v/>
      </c>
      <c r="M831" s="64" t="str">
        <f t="shared" si="126"/>
        <v/>
      </c>
      <c r="N831" s="67" t="str">
        <f t="shared" si="129"/>
        <v/>
      </c>
      <c r="O831" s="18"/>
      <c r="P831" s="68"/>
      <c r="Q831" s="42"/>
      <c r="R831" s="39"/>
      <c r="S831" s="43"/>
    </row>
    <row r="832" spans="1:19" x14ac:dyDescent="0.25">
      <c r="A832" s="11" t="s">
        <v>14</v>
      </c>
      <c r="B832" s="11"/>
      <c r="C832" s="15" t="str">
        <f t="shared" si="127"/>
        <v/>
      </c>
      <c r="D832" s="16"/>
      <c r="E832" s="34" t="str">
        <f t="shared" si="120"/>
        <v/>
      </c>
      <c r="F832" s="11"/>
      <c r="G832" s="15" t="str">
        <f t="shared" si="121"/>
        <v/>
      </c>
      <c r="H832" s="15" t="str">
        <f t="shared" si="122"/>
        <v/>
      </c>
      <c r="I832" s="15" t="str">
        <f t="shared" si="123"/>
        <v/>
      </c>
      <c r="J832" s="15" t="str">
        <f t="shared" si="124"/>
        <v/>
      </c>
      <c r="K832" s="70" t="str">
        <f t="shared" si="125"/>
        <v/>
      </c>
      <c r="L832" s="17" t="str">
        <f t="shared" si="128"/>
        <v/>
      </c>
      <c r="M832" s="64" t="str">
        <f t="shared" si="126"/>
        <v/>
      </c>
      <c r="N832" s="67" t="str">
        <f t="shared" si="129"/>
        <v/>
      </c>
      <c r="O832" s="18"/>
      <c r="P832" s="68"/>
      <c r="Q832" s="42"/>
      <c r="R832" s="39"/>
      <c r="S832" s="43"/>
    </row>
    <row r="833" spans="1:19" x14ac:dyDescent="0.25">
      <c r="A833" s="11" t="s">
        <v>14</v>
      </c>
      <c r="B833" s="11"/>
      <c r="C833" s="15" t="str">
        <f t="shared" si="127"/>
        <v/>
      </c>
      <c r="D833" s="16"/>
      <c r="E833" s="34" t="str">
        <f t="shared" si="120"/>
        <v/>
      </c>
      <c r="F833" s="11"/>
      <c r="G833" s="15" t="str">
        <f t="shared" si="121"/>
        <v/>
      </c>
      <c r="H833" s="15" t="str">
        <f t="shared" si="122"/>
        <v/>
      </c>
      <c r="I833" s="15" t="str">
        <f t="shared" si="123"/>
        <v/>
      </c>
      <c r="J833" s="15" t="str">
        <f t="shared" si="124"/>
        <v/>
      </c>
      <c r="K833" s="70" t="str">
        <f t="shared" si="125"/>
        <v/>
      </c>
      <c r="L833" s="17" t="str">
        <f t="shared" si="128"/>
        <v/>
      </c>
      <c r="M833" s="64" t="str">
        <f t="shared" si="126"/>
        <v/>
      </c>
      <c r="N833" s="67" t="str">
        <f t="shared" si="129"/>
        <v/>
      </c>
      <c r="O833" s="18"/>
      <c r="P833" s="68"/>
      <c r="Q833" s="42"/>
      <c r="R833" s="39"/>
      <c r="S833" s="43"/>
    </row>
    <row r="834" spans="1:19" x14ac:dyDescent="0.25">
      <c r="A834" s="11" t="s">
        <v>14</v>
      </c>
      <c r="B834" s="11"/>
      <c r="C834" s="15" t="str">
        <f t="shared" si="127"/>
        <v/>
      </c>
      <c r="D834" s="16"/>
      <c r="E834" s="34" t="str">
        <f t="shared" si="120"/>
        <v/>
      </c>
      <c r="F834" s="11"/>
      <c r="G834" s="15" t="str">
        <f t="shared" si="121"/>
        <v/>
      </c>
      <c r="H834" s="15" t="str">
        <f t="shared" si="122"/>
        <v/>
      </c>
      <c r="I834" s="15" t="str">
        <f t="shared" si="123"/>
        <v/>
      </c>
      <c r="J834" s="15" t="str">
        <f t="shared" si="124"/>
        <v/>
      </c>
      <c r="K834" s="70" t="str">
        <f t="shared" si="125"/>
        <v/>
      </c>
      <c r="L834" s="17" t="str">
        <f t="shared" si="128"/>
        <v/>
      </c>
      <c r="M834" s="64" t="str">
        <f t="shared" si="126"/>
        <v/>
      </c>
      <c r="N834" s="67" t="str">
        <f t="shared" si="129"/>
        <v/>
      </c>
      <c r="O834" s="18"/>
      <c r="P834" s="68"/>
      <c r="Q834" s="42"/>
      <c r="R834" s="39"/>
      <c r="S834" s="43"/>
    </row>
    <row r="835" spans="1:19" x14ac:dyDescent="0.25">
      <c r="A835" s="11" t="s">
        <v>14</v>
      </c>
      <c r="B835" s="11"/>
      <c r="C835" s="15" t="str">
        <f t="shared" si="127"/>
        <v/>
      </c>
      <c r="D835" s="16"/>
      <c r="E835" s="34" t="str">
        <f t="shared" si="120"/>
        <v/>
      </c>
      <c r="F835" s="11"/>
      <c r="G835" s="15" t="str">
        <f t="shared" si="121"/>
        <v/>
      </c>
      <c r="H835" s="15" t="str">
        <f t="shared" si="122"/>
        <v/>
      </c>
      <c r="I835" s="15" t="str">
        <f t="shared" si="123"/>
        <v/>
      </c>
      <c r="J835" s="15" t="str">
        <f t="shared" si="124"/>
        <v/>
      </c>
      <c r="K835" s="70" t="str">
        <f t="shared" si="125"/>
        <v/>
      </c>
      <c r="L835" s="17" t="str">
        <f t="shared" si="128"/>
        <v/>
      </c>
      <c r="M835" s="64" t="str">
        <f t="shared" si="126"/>
        <v/>
      </c>
      <c r="N835" s="67" t="str">
        <f t="shared" si="129"/>
        <v/>
      </c>
      <c r="O835" s="18"/>
      <c r="P835" s="68"/>
      <c r="Q835" s="42"/>
      <c r="R835" s="39"/>
      <c r="S835" s="43"/>
    </row>
    <row r="836" spans="1:19" x14ac:dyDescent="0.25">
      <c r="A836" s="11" t="s">
        <v>14</v>
      </c>
      <c r="B836" s="11"/>
      <c r="C836" s="15" t="str">
        <f t="shared" si="127"/>
        <v/>
      </c>
      <c r="D836" s="16"/>
      <c r="E836" s="34" t="str">
        <f t="shared" si="120"/>
        <v/>
      </c>
      <c r="F836" s="11"/>
      <c r="G836" s="15" t="str">
        <f t="shared" si="121"/>
        <v/>
      </c>
      <c r="H836" s="15" t="str">
        <f t="shared" si="122"/>
        <v/>
      </c>
      <c r="I836" s="15" t="str">
        <f t="shared" si="123"/>
        <v/>
      </c>
      <c r="J836" s="15" t="str">
        <f t="shared" si="124"/>
        <v/>
      </c>
      <c r="K836" s="70" t="str">
        <f t="shared" si="125"/>
        <v/>
      </c>
      <c r="L836" s="17" t="str">
        <f t="shared" si="128"/>
        <v/>
      </c>
      <c r="M836" s="64" t="str">
        <f t="shared" si="126"/>
        <v/>
      </c>
      <c r="N836" s="67" t="str">
        <f t="shared" si="129"/>
        <v/>
      </c>
      <c r="O836" s="18"/>
      <c r="P836" s="68"/>
      <c r="Q836" s="42"/>
      <c r="R836" s="39"/>
      <c r="S836" s="43"/>
    </row>
    <row r="837" spans="1:19" x14ac:dyDescent="0.25">
      <c r="A837" s="11" t="s">
        <v>14</v>
      </c>
      <c r="B837" s="11"/>
      <c r="C837" s="15" t="str">
        <f t="shared" si="127"/>
        <v/>
      </c>
      <c r="D837" s="16"/>
      <c r="E837" s="34" t="str">
        <f t="shared" si="120"/>
        <v/>
      </c>
      <c r="F837" s="11"/>
      <c r="G837" s="15" t="str">
        <f t="shared" si="121"/>
        <v/>
      </c>
      <c r="H837" s="15" t="str">
        <f t="shared" si="122"/>
        <v/>
      </c>
      <c r="I837" s="15" t="str">
        <f t="shared" si="123"/>
        <v/>
      </c>
      <c r="J837" s="15" t="str">
        <f t="shared" si="124"/>
        <v/>
      </c>
      <c r="K837" s="70" t="str">
        <f t="shared" si="125"/>
        <v/>
      </c>
      <c r="L837" s="17" t="str">
        <f t="shared" si="128"/>
        <v/>
      </c>
      <c r="M837" s="64" t="str">
        <f t="shared" si="126"/>
        <v/>
      </c>
      <c r="N837" s="67" t="str">
        <f t="shared" si="129"/>
        <v/>
      </c>
      <c r="O837" s="18"/>
      <c r="P837" s="68"/>
      <c r="Q837" s="42"/>
      <c r="R837" s="39"/>
      <c r="S837" s="43"/>
    </row>
    <row r="838" spans="1:19" x14ac:dyDescent="0.25">
      <c r="A838" s="11" t="s">
        <v>14</v>
      </c>
      <c r="B838" s="11"/>
      <c r="C838" s="15" t="str">
        <f t="shared" si="127"/>
        <v/>
      </c>
      <c r="D838" s="16"/>
      <c r="E838" s="34" t="str">
        <f t="shared" si="120"/>
        <v/>
      </c>
      <c r="F838" s="11"/>
      <c r="G838" s="15" t="str">
        <f t="shared" si="121"/>
        <v/>
      </c>
      <c r="H838" s="15" t="str">
        <f t="shared" si="122"/>
        <v/>
      </c>
      <c r="I838" s="15" t="str">
        <f t="shared" si="123"/>
        <v/>
      </c>
      <c r="J838" s="15" t="str">
        <f t="shared" si="124"/>
        <v/>
      </c>
      <c r="K838" s="70" t="str">
        <f t="shared" si="125"/>
        <v/>
      </c>
      <c r="L838" s="17" t="str">
        <f t="shared" si="128"/>
        <v/>
      </c>
      <c r="M838" s="64" t="str">
        <f t="shared" si="126"/>
        <v/>
      </c>
      <c r="N838" s="67" t="str">
        <f t="shared" si="129"/>
        <v/>
      </c>
      <c r="O838" s="18"/>
      <c r="P838" s="68"/>
      <c r="Q838" s="42"/>
      <c r="R838" s="39"/>
      <c r="S838" s="43"/>
    </row>
    <row r="839" spans="1:19" x14ac:dyDescent="0.25">
      <c r="A839" s="11" t="s">
        <v>14</v>
      </c>
      <c r="B839" s="11"/>
      <c r="C839" s="15" t="str">
        <f t="shared" si="127"/>
        <v/>
      </c>
      <c r="D839" s="16"/>
      <c r="E839" s="34" t="str">
        <f t="shared" si="120"/>
        <v/>
      </c>
      <c r="F839" s="11"/>
      <c r="G839" s="15" t="str">
        <f t="shared" si="121"/>
        <v/>
      </c>
      <c r="H839" s="15" t="str">
        <f t="shared" si="122"/>
        <v/>
      </c>
      <c r="I839" s="15" t="str">
        <f t="shared" si="123"/>
        <v/>
      </c>
      <c r="J839" s="15" t="str">
        <f t="shared" si="124"/>
        <v/>
      </c>
      <c r="K839" s="70" t="str">
        <f t="shared" si="125"/>
        <v/>
      </c>
      <c r="L839" s="17" t="str">
        <f t="shared" si="128"/>
        <v/>
      </c>
      <c r="M839" s="64" t="str">
        <f t="shared" si="126"/>
        <v/>
      </c>
      <c r="N839" s="67" t="str">
        <f t="shared" si="129"/>
        <v/>
      </c>
      <c r="O839" s="18"/>
      <c r="P839" s="68"/>
      <c r="Q839" s="42"/>
      <c r="R839" s="39"/>
      <c r="S839" s="43"/>
    </row>
    <row r="840" spans="1:19" x14ac:dyDescent="0.25">
      <c r="A840" s="11" t="s">
        <v>14</v>
      </c>
      <c r="B840" s="11"/>
      <c r="C840" s="15" t="str">
        <f t="shared" si="127"/>
        <v/>
      </c>
      <c r="D840" s="16"/>
      <c r="E840" s="34" t="str">
        <f t="shared" ref="E840:E903" si="130">IF(ISBLANK(D840),"",VLOOKUP(D840,NSLPandADEtableFY19,7,FALSE))</f>
        <v/>
      </c>
      <c r="F840" s="11"/>
      <c r="G840" s="15" t="str">
        <f t="shared" ref="G840:G903" si="131">IF(ISBLANK(D840),"",VLOOKUP(D840,NSLPandADEtableFY19,12,FALSE))</f>
        <v/>
      </c>
      <c r="H840" s="15" t="str">
        <f t="shared" ref="H840:H903" si="132">IF(ISBLANK(D840),"",VLOOKUP(D840,NSLPandADEtableFY19,16,FALSE))</f>
        <v/>
      </c>
      <c r="I840" s="15" t="str">
        <f t="shared" ref="I840:I903" si="133">IF(ISBLANK(D840),"",VLOOKUP(D840,NSLPandADEtableFY19,17,FALSE))</f>
        <v/>
      </c>
      <c r="J840" s="15" t="str">
        <f t="shared" ref="J840:J903" si="134">IF(ISBLANK(D840),"",VLOOKUP(D840,NSLPandADEtableFY19,18,FALSE))</f>
        <v/>
      </c>
      <c r="K840" s="70" t="str">
        <f t="shared" ref="K840:K903" si="135">IF(ISBLANK(D840),"",VLOOKUP(D840,NSLPandADEtableFY19,2,FALSE))</f>
        <v/>
      </c>
      <c r="L840" s="17" t="str">
        <f t="shared" si="128"/>
        <v/>
      </c>
      <c r="M840" s="64" t="str">
        <f t="shared" ref="M840:M903" si="136">IF(ISBLANK(D840),"",VLOOKUP(D840,NSLPandADEtableFY19,9,FALSE))</f>
        <v/>
      </c>
      <c r="N840" s="67" t="str">
        <f t="shared" si="129"/>
        <v/>
      </c>
      <c r="O840" s="18"/>
      <c r="P840" s="68"/>
      <c r="Q840" s="42"/>
      <c r="R840" s="39"/>
      <c r="S840" s="43"/>
    </row>
    <row r="841" spans="1:19" x14ac:dyDescent="0.25">
      <c r="A841" s="11" t="s">
        <v>14</v>
      </c>
      <c r="B841" s="11"/>
      <c r="C841" s="15" t="str">
        <f t="shared" ref="C841:C904" si="137">IF(ISBLANK(D841),"","School")</f>
        <v/>
      </c>
      <c r="D841" s="16"/>
      <c r="E841" s="34" t="str">
        <f t="shared" si="130"/>
        <v/>
      </c>
      <c r="F841" s="11"/>
      <c r="G841" s="15" t="str">
        <f t="shared" si="131"/>
        <v/>
      </c>
      <c r="H841" s="15" t="str">
        <f t="shared" si="132"/>
        <v/>
      </c>
      <c r="I841" s="15" t="str">
        <f t="shared" si="133"/>
        <v/>
      </c>
      <c r="J841" s="15" t="str">
        <f t="shared" si="134"/>
        <v/>
      </c>
      <c r="K841" s="70" t="str">
        <f t="shared" si="135"/>
        <v/>
      </c>
      <c r="L841" s="17" t="str">
        <f t="shared" ref="L841:L904" si="138">IF(ISBLANK(D841),"","Free &amp; Reduced Lunch Data (NSLP) October 2018")</f>
        <v/>
      </c>
      <c r="M841" s="64" t="str">
        <f t="shared" si="136"/>
        <v/>
      </c>
      <c r="N841" s="67" t="str">
        <f t="shared" ref="N841:N904" si="139">IF(ISBLANK(D841),"","National School Lunch Program (NSLP): N/A")</f>
        <v/>
      </c>
      <c r="O841" s="18"/>
      <c r="P841" s="68"/>
      <c r="Q841" s="42"/>
      <c r="R841" s="39"/>
      <c r="S841" s="43"/>
    </row>
    <row r="842" spans="1:19" x14ac:dyDescent="0.25">
      <c r="A842" s="11" t="s">
        <v>14</v>
      </c>
      <c r="B842" s="11"/>
      <c r="C842" s="15" t="str">
        <f t="shared" si="137"/>
        <v/>
      </c>
      <c r="D842" s="16"/>
      <c r="E842" s="34" t="str">
        <f t="shared" si="130"/>
        <v/>
      </c>
      <c r="F842" s="11"/>
      <c r="G842" s="15" t="str">
        <f t="shared" si="131"/>
        <v/>
      </c>
      <c r="H842" s="15" t="str">
        <f t="shared" si="132"/>
        <v/>
      </c>
      <c r="I842" s="15" t="str">
        <f t="shared" si="133"/>
        <v/>
      </c>
      <c r="J842" s="15" t="str">
        <f t="shared" si="134"/>
        <v/>
      </c>
      <c r="K842" s="70" t="str">
        <f t="shared" si="135"/>
        <v/>
      </c>
      <c r="L842" s="17" t="str">
        <f t="shared" si="138"/>
        <v/>
      </c>
      <c r="M842" s="64" t="str">
        <f t="shared" si="136"/>
        <v/>
      </c>
      <c r="N842" s="67" t="str">
        <f t="shared" si="139"/>
        <v/>
      </c>
      <c r="O842" s="18"/>
      <c r="P842" s="68"/>
      <c r="Q842" s="42"/>
      <c r="R842" s="39"/>
      <c r="S842" s="43"/>
    </row>
    <row r="843" spans="1:19" x14ac:dyDescent="0.25">
      <c r="A843" s="11" t="s">
        <v>14</v>
      </c>
      <c r="B843" s="11"/>
      <c r="C843" s="15" t="str">
        <f t="shared" si="137"/>
        <v/>
      </c>
      <c r="D843" s="16"/>
      <c r="E843" s="34" t="str">
        <f t="shared" si="130"/>
        <v/>
      </c>
      <c r="F843" s="11"/>
      <c r="G843" s="15" t="str">
        <f t="shared" si="131"/>
        <v/>
      </c>
      <c r="H843" s="15" t="str">
        <f t="shared" si="132"/>
        <v/>
      </c>
      <c r="I843" s="15" t="str">
        <f t="shared" si="133"/>
        <v/>
      </c>
      <c r="J843" s="15" t="str">
        <f t="shared" si="134"/>
        <v/>
      </c>
      <c r="K843" s="70" t="str">
        <f t="shared" si="135"/>
        <v/>
      </c>
      <c r="L843" s="17" t="str">
        <f t="shared" si="138"/>
        <v/>
      </c>
      <c r="M843" s="64" t="str">
        <f t="shared" si="136"/>
        <v/>
      </c>
      <c r="N843" s="67" t="str">
        <f t="shared" si="139"/>
        <v/>
      </c>
      <c r="O843" s="18"/>
      <c r="P843" s="68"/>
      <c r="Q843" s="42"/>
      <c r="R843" s="39"/>
      <c r="S843" s="43"/>
    </row>
    <row r="844" spans="1:19" x14ac:dyDescent="0.25">
      <c r="A844" s="11" t="s">
        <v>14</v>
      </c>
      <c r="B844" s="11"/>
      <c r="C844" s="15" t="str">
        <f t="shared" si="137"/>
        <v/>
      </c>
      <c r="D844" s="16"/>
      <c r="E844" s="34" t="str">
        <f t="shared" si="130"/>
        <v/>
      </c>
      <c r="F844" s="11"/>
      <c r="G844" s="15" t="str">
        <f t="shared" si="131"/>
        <v/>
      </c>
      <c r="H844" s="15" t="str">
        <f t="shared" si="132"/>
        <v/>
      </c>
      <c r="I844" s="15" t="str">
        <f t="shared" si="133"/>
        <v/>
      </c>
      <c r="J844" s="15" t="str">
        <f t="shared" si="134"/>
        <v/>
      </c>
      <c r="K844" s="70" t="str">
        <f t="shared" si="135"/>
        <v/>
      </c>
      <c r="L844" s="17" t="str">
        <f t="shared" si="138"/>
        <v/>
      </c>
      <c r="M844" s="64" t="str">
        <f t="shared" si="136"/>
        <v/>
      </c>
      <c r="N844" s="67" t="str">
        <f t="shared" si="139"/>
        <v/>
      </c>
      <c r="O844" s="18"/>
      <c r="P844" s="68"/>
      <c r="Q844" s="42"/>
      <c r="R844" s="39"/>
      <c r="S844" s="43"/>
    </row>
    <row r="845" spans="1:19" x14ac:dyDescent="0.25">
      <c r="A845" s="11" t="s">
        <v>14</v>
      </c>
      <c r="B845" s="11"/>
      <c r="C845" s="15" t="str">
        <f t="shared" si="137"/>
        <v/>
      </c>
      <c r="D845" s="16"/>
      <c r="E845" s="34" t="str">
        <f t="shared" si="130"/>
        <v/>
      </c>
      <c r="F845" s="11"/>
      <c r="G845" s="15" t="str">
        <f t="shared" si="131"/>
        <v/>
      </c>
      <c r="H845" s="15" t="str">
        <f t="shared" si="132"/>
        <v/>
      </c>
      <c r="I845" s="15" t="str">
        <f t="shared" si="133"/>
        <v/>
      </c>
      <c r="J845" s="15" t="str">
        <f t="shared" si="134"/>
        <v/>
      </c>
      <c r="K845" s="70" t="str">
        <f t="shared" si="135"/>
        <v/>
      </c>
      <c r="L845" s="17" t="str">
        <f t="shared" si="138"/>
        <v/>
      </c>
      <c r="M845" s="64" t="str">
        <f t="shared" si="136"/>
        <v/>
      </c>
      <c r="N845" s="67" t="str">
        <f t="shared" si="139"/>
        <v/>
      </c>
      <c r="O845" s="18"/>
      <c r="P845" s="68"/>
      <c r="Q845" s="42"/>
      <c r="R845" s="39"/>
      <c r="S845" s="43"/>
    </row>
    <row r="846" spans="1:19" x14ac:dyDescent="0.25">
      <c r="A846" s="11" t="s">
        <v>14</v>
      </c>
      <c r="B846" s="11"/>
      <c r="C846" s="15" t="str">
        <f t="shared" si="137"/>
        <v/>
      </c>
      <c r="D846" s="16"/>
      <c r="E846" s="34" t="str">
        <f t="shared" si="130"/>
        <v/>
      </c>
      <c r="F846" s="11"/>
      <c r="G846" s="15" t="str">
        <f t="shared" si="131"/>
        <v/>
      </c>
      <c r="H846" s="15" t="str">
        <f t="shared" si="132"/>
        <v/>
      </c>
      <c r="I846" s="15" t="str">
        <f t="shared" si="133"/>
        <v/>
      </c>
      <c r="J846" s="15" t="str">
        <f t="shared" si="134"/>
        <v/>
      </c>
      <c r="K846" s="70" t="str">
        <f t="shared" si="135"/>
        <v/>
      </c>
      <c r="L846" s="17" t="str">
        <f t="shared" si="138"/>
        <v/>
      </c>
      <c r="M846" s="64" t="str">
        <f t="shared" si="136"/>
        <v/>
      </c>
      <c r="N846" s="67" t="str">
        <f t="shared" si="139"/>
        <v/>
      </c>
      <c r="O846" s="18"/>
      <c r="P846" s="68"/>
      <c r="Q846" s="42"/>
      <c r="R846" s="39"/>
      <c r="S846" s="43"/>
    </row>
    <row r="847" spans="1:19" x14ac:dyDescent="0.25">
      <c r="A847" s="11" t="s">
        <v>14</v>
      </c>
      <c r="B847" s="11"/>
      <c r="C847" s="15" t="str">
        <f t="shared" si="137"/>
        <v/>
      </c>
      <c r="D847" s="16"/>
      <c r="E847" s="34" t="str">
        <f t="shared" si="130"/>
        <v/>
      </c>
      <c r="F847" s="11"/>
      <c r="G847" s="15" t="str">
        <f t="shared" si="131"/>
        <v/>
      </c>
      <c r="H847" s="15" t="str">
        <f t="shared" si="132"/>
        <v/>
      </c>
      <c r="I847" s="15" t="str">
        <f t="shared" si="133"/>
        <v/>
      </c>
      <c r="J847" s="15" t="str">
        <f t="shared" si="134"/>
        <v/>
      </c>
      <c r="K847" s="70" t="str">
        <f t="shared" si="135"/>
        <v/>
      </c>
      <c r="L847" s="17" t="str">
        <f t="shared" si="138"/>
        <v/>
      </c>
      <c r="M847" s="64" t="str">
        <f t="shared" si="136"/>
        <v/>
      </c>
      <c r="N847" s="67" t="str">
        <f t="shared" si="139"/>
        <v/>
      </c>
      <c r="O847" s="18"/>
      <c r="P847" s="68"/>
      <c r="Q847" s="42"/>
      <c r="R847" s="39"/>
      <c r="S847" s="43"/>
    </row>
    <row r="848" spans="1:19" x14ac:dyDescent="0.25">
      <c r="A848" s="11" t="s">
        <v>14</v>
      </c>
      <c r="B848" s="11"/>
      <c r="C848" s="15" t="str">
        <f t="shared" si="137"/>
        <v/>
      </c>
      <c r="D848" s="16"/>
      <c r="E848" s="34" t="str">
        <f t="shared" si="130"/>
        <v/>
      </c>
      <c r="F848" s="11"/>
      <c r="G848" s="15" t="str">
        <f t="shared" si="131"/>
        <v/>
      </c>
      <c r="H848" s="15" t="str">
        <f t="shared" si="132"/>
        <v/>
      </c>
      <c r="I848" s="15" t="str">
        <f t="shared" si="133"/>
        <v/>
      </c>
      <c r="J848" s="15" t="str">
        <f t="shared" si="134"/>
        <v/>
      </c>
      <c r="K848" s="70" t="str">
        <f t="shared" si="135"/>
        <v/>
      </c>
      <c r="L848" s="17" t="str">
        <f t="shared" si="138"/>
        <v/>
      </c>
      <c r="M848" s="64" t="str">
        <f t="shared" si="136"/>
        <v/>
      </c>
      <c r="N848" s="67" t="str">
        <f t="shared" si="139"/>
        <v/>
      </c>
      <c r="O848" s="18"/>
      <c r="P848" s="68"/>
      <c r="Q848" s="42"/>
      <c r="R848" s="39"/>
      <c r="S848" s="43"/>
    </row>
    <row r="849" spans="1:19" x14ac:dyDescent="0.25">
      <c r="A849" s="11" t="s">
        <v>14</v>
      </c>
      <c r="B849" s="11"/>
      <c r="C849" s="15" t="str">
        <f t="shared" si="137"/>
        <v/>
      </c>
      <c r="D849" s="16"/>
      <c r="E849" s="34" t="str">
        <f t="shared" si="130"/>
        <v/>
      </c>
      <c r="F849" s="11"/>
      <c r="G849" s="15" t="str">
        <f t="shared" si="131"/>
        <v/>
      </c>
      <c r="H849" s="15" t="str">
        <f t="shared" si="132"/>
        <v/>
      </c>
      <c r="I849" s="15" t="str">
        <f t="shared" si="133"/>
        <v/>
      </c>
      <c r="J849" s="15" t="str">
        <f t="shared" si="134"/>
        <v/>
      </c>
      <c r="K849" s="70" t="str">
        <f t="shared" si="135"/>
        <v/>
      </c>
      <c r="L849" s="17" t="str">
        <f t="shared" si="138"/>
        <v/>
      </c>
      <c r="M849" s="64" t="str">
        <f t="shared" si="136"/>
        <v/>
      </c>
      <c r="N849" s="67" t="str">
        <f t="shared" si="139"/>
        <v/>
      </c>
      <c r="O849" s="18"/>
      <c r="P849" s="68"/>
      <c r="Q849" s="42"/>
      <c r="R849" s="39"/>
      <c r="S849" s="43"/>
    </row>
    <row r="850" spans="1:19" x14ac:dyDescent="0.25">
      <c r="A850" s="11" t="s">
        <v>14</v>
      </c>
      <c r="B850" s="11"/>
      <c r="C850" s="15" t="str">
        <f t="shared" si="137"/>
        <v/>
      </c>
      <c r="D850" s="16"/>
      <c r="E850" s="34" t="str">
        <f t="shared" si="130"/>
        <v/>
      </c>
      <c r="F850" s="11"/>
      <c r="G850" s="15" t="str">
        <f t="shared" si="131"/>
        <v/>
      </c>
      <c r="H850" s="15" t="str">
        <f t="shared" si="132"/>
        <v/>
      </c>
      <c r="I850" s="15" t="str">
        <f t="shared" si="133"/>
        <v/>
      </c>
      <c r="J850" s="15" t="str">
        <f t="shared" si="134"/>
        <v/>
      </c>
      <c r="K850" s="70" t="str">
        <f t="shared" si="135"/>
        <v/>
      </c>
      <c r="L850" s="17" t="str">
        <f t="shared" si="138"/>
        <v/>
      </c>
      <c r="M850" s="64" t="str">
        <f t="shared" si="136"/>
        <v/>
      </c>
      <c r="N850" s="67" t="str">
        <f t="shared" si="139"/>
        <v/>
      </c>
      <c r="O850" s="18"/>
      <c r="P850" s="68"/>
      <c r="Q850" s="42"/>
      <c r="R850" s="39"/>
      <c r="S850" s="43"/>
    </row>
    <row r="851" spans="1:19" x14ac:dyDescent="0.25">
      <c r="A851" s="11" t="s">
        <v>14</v>
      </c>
      <c r="B851" s="11"/>
      <c r="C851" s="15" t="str">
        <f t="shared" si="137"/>
        <v/>
      </c>
      <c r="D851" s="16"/>
      <c r="E851" s="34" t="str">
        <f t="shared" si="130"/>
        <v/>
      </c>
      <c r="F851" s="11"/>
      <c r="G851" s="15" t="str">
        <f t="shared" si="131"/>
        <v/>
      </c>
      <c r="H851" s="15" t="str">
        <f t="shared" si="132"/>
        <v/>
      </c>
      <c r="I851" s="15" t="str">
        <f t="shared" si="133"/>
        <v/>
      </c>
      <c r="J851" s="15" t="str">
        <f t="shared" si="134"/>
        <v/>
      </c>
      <c r="K851" s="70" t="str">
        <f t="shared" si="135"/>
        <v/>
      </c>
      <c r="L851" s="17" t="str">
        <f t="shared" si="138"/>
        <v/>
      </c>
      <c r="M851" s="64" t="str">
        <f t="shared" si="136"/>
        <v/>
      </c>
      <c r="N851" s="67" t="str">
        <f t="shared" si="139"/>
        <v/>
      </c>
      <c r="O851" s="18"/>
      <c r="P851" s="68"/>
      <c r="Q851" s="42"/>
      <c r="R851" s="39"/>
      <c r="S851" s="43"/>
    </row>
    <row r="852" spans="1:19" x14ac:dyDescent="0.25">
      <c r="A852" s="11" t="s">
        <v>14</v>
      </c>
      <c r="B852" s="11"/>
      <c r="C852" s="15" t="str">
        <f t="shared" si="137"/>
        <v/>
      </c>
      <c r="D852" s="16"/>
      <c r="E852" s="34" t="str">
        <f t="shared" si="130"/>
        <v/>
      </c>
      <c r="F852" s="11"/>
      <c r="G852" s="15" t="str">
        <f t="shared" si="131"/>
        <v/>
      </c>
      <c r="H852" s="15" t="str">
        <f t="shared" si="132"/>
        <v/>
      </c>
      <c r="I852" s="15" t="str">
        <f t="shared" si="133"/>
        <v/>
      </c>
      <c r="J852" s="15" t="str">
        <f t="shared" si="134"/>
        <v/>
      </c>
      <c r="K852" s="70" t="str">
        <f t="shared" si="135"/>
        <v/>
      </c>
      <c r="L852" s="17" t="str">
        <f t="shared" si="138"/>
        <v/>
      </c>
      <c r="M852" s="64" t="str">
        <f t="shared" si="136"/>
        <v/>
      </c>
      <c r="N852" s="67" t="str">
        <f t="shared" si="139"/>
        <v/>
      </c>
      <c r="O852" s="18"/>
      <c r="P852" s="68"/>
      <c r="Q852" s="42"/>
      <c r="R852" s="39"/>
      <c r="S852" s="43"/>
    </row>
    <row r="853" spans="1:19" x14ac:dyDescent="0.25">
      <c r="A853" s="11" t="s">
        <v>14</v>
      </c>
      <c r="B853" s="11"/>
      <c r="C853" s="15" t="str">
        <f t="shared" si="137"/>
        <v/>
      </c>
      <c r="D853" s="16"/>
      <c r="E853" s="34" t="str">
        <f t="shared" si="130"/>
        <v/>
      </c>
      <c r="F853" s="11"/>
      <c r="G853" s="15" t="str">
        <f t="shared" si="131"/>
        <v/>
      </c>
      <c r="H853" s="15" t="str">
        <f t="shared" si="132"/>
        <v/>
      </c>
      <c r="I853" s="15" t="str">
        <f t="shared" si="133"/>
        <v/>
      </c>
      <c r="J853" s="15" t="str">
        <f t="shared" si="134"/>
        <v/>
      </c>
      <c r="K853" s="70" t="str">
        <f t="shared" si="135"/>
        <v/>
      </c>
      <c r="L853" s="17" t="str">
        <f t="shared" si="138"/>
        <v/>
      </c>
      <c r="M853" s="64" t="str">
        <f t="shared" si="136"/>
        <v/>
      </c>
      <c r="N853" s="67" t="str">
        <f t="shared" si="139"/>
        <v/>
      </c>
      <c r="O853" s="18"/>
      <c r="P853" s="68"/>
      <c r="Q853" s="42"/>
      <c r="R853" s="39"/>
      <c r="S853" s="43"/>
    </row>
    <row r="854" spans="1:19" x14ac:dyDescent="0.25">
      <c r="A854" s="11" t="s">
        <v>14</v>
      </c>
      <c r="B854" s="11"/>
      <c r="C854" s="15" t="str">
        <f t="shared" si="137"/>
        <v/>
      </c>
      <c r="D854" s="16"/>
      <c r="E854" s="34" t="str">
        <f t="shared" si="130"/>
        <v/>
      </c>
      <c r="F854" s="11"/>
      <c r="G854" s="15" t="str">
        <f t="shared" si="131"/>
        <v/>
      </c>
      <c r="H854" s="15" t="str">
        <f t="shared" si="132"/>
        <v/>
      </c>
      <c r="I854" s="15" t="str">
        <f t="shared" si="133"/>
        <v/>
      </c>
      <c r="J854" s="15" t="str">
        <f t="shared" si="134"/>
        <v/>
      </c>
      <c r="K854" s="70" t="str">
        <f t="shared" si="135"/>
        <v/>
      </c>
      <c r="L854" s="17" t="str">
        <f t="shared" si="138"/>
        <v/>
      </c>
      <c r="M854" s="64" t="str">
        <f t="shared" si="136"/>
        <v/>
      </c>
      <c r="N854" s="67" t="str">
        <f t="shared" si="139"/>
        <v/>
      </c>
      <c r="O854" s="18"/>
      <c r="P854" s="68"/>
      <c r="Q854" s="42"/>
      <c r="R854" s="39"/>
      <c r="S854" s="43"/>
    </row>
    <row r="855" spans="1:19" x14ac:dyDescent="0.25">
      <c r="A855" s="11" t="s">
        <v>14</v>
      </c>
      <c r="B855" s="11"/>
      <c r="C855" s="15" t="str">
        <f t="shared" si="137"/>
        <v/>
      </c>
      <c r="D855" s="16"/>
      <c r="E855" s="34" t="str">
        <f t="shared" si="130"/>
        <v/>
      </c>
      <c r="F855" s="11"/>
      <c r="G855" s="15" t="str">
        <f t="shared" si="131"/>
        <v/>
      </c>
      <c r="H855" s="15" t="str">
        <f t="shared" si="132"/>
        <v/>
      </c>
      <c r="I855" s="15" t="str">
        <f t="shared" si="133"/>
        <v/>
      </c>
      <c r="J855" s="15" t="str">
        <f t="shared" si="134"/>
        <v/>
      </c>
      <c r="K855" s="70" t="str">
        <f t="shared" si="135"/>
        <v/>
      </c>
      <c r="L855" s="17" t="str">
        <f t="shared" si="138"/>
        <v/>
      </c>
      <c r="M855" s="64" t="str">
        <f t="shared" si="136"/>
        <v/>
      </c>
      <c r="N855" s="67" t="str">
        <f t="shared" si="139"/>
        <v/>
      </c>
      <c r="O855" s="18"/>
      <c r="P855" s="68"/>
      <c r="Q855" s="42"/>
      <c r="R855" s="39"/>
      <c r="S855" s="43"/>
    </row>
    <row r="856" spans="1:19" x14ac:dyDescent="0.25">
      <c r="A856" s="11" t="s">
        <v>14</v>
      </c>
      <c r="B856" s="11"/>
      <c r="C856" s="15" t="str">
        <f t="shared" si="137"/>
        <v/>
      </c>
      <c r="D856" s="16"/>
      <c r="E856" s="34" t="str">
        <f t="shared" si="130"/>
        <v/>
      </c>
      <c r="F856" s="11"/>
      <c r="G856" s="15" t="str">
        <f t="shared" si="131"/>
        <v/>
      </c>
      <c r="H856" s="15" t="str">
        <f t="shared" si="132"/>
        <v/>
      </c>
      <c r="I856" s="15" t="str">
        <f t="shared" si="133"/>
        <v/>
      </c>
      <c r="J856" s="15" t="str">
        <f t="shared" si="134"/>
        <v/>
      </c>
      <c r="K856" s="70" t="str">
        <f t="shared" si="135"/>
        <v/>
      </c>
      <c r="L856" s="17" t="str">
        <f t="shared" si="138"/>
        <v/>
      </c>
      <c r="M856" s="64" t="str">
        <f t="shared" si="136"/>
        <v/>
      </c>
      <c r="N856" s="67" t="str">
        <f t="shared" si="139"/>
        <v/>
      </c>
      <c r="O856" s="18"/>
      <c r="P856" s="68"/>
      <c r="Q856" s="42"/>
      <c r="R856" s="39"/>
      <c r="S856" s="43"/>
    </row>
    <row r="857" spans="1:19" x14ac:dyDescent="0.25">
      <c r="A857" s="11" t="s">
        <v>14</v>
      </c>
      <c r="B857" s="11"/>
      <c r="C857" s="15" t="str">
        <f t="shared" si="137"/>
        <v/>
      </c>
      <c r="D857" s="16"/>
      <c r="E857" s="34" t="str">
        <f t="shared" si="130"/>
        <v/>
      </c>
      <c r="F857" s="11"/>
      <c r="G857" s="15" t="str">
        <f t="shared" si="131"/>
        <v/>
      </c>
      <c r="H857" s="15" t="str">
        <f t="shared" si="132"/>
        <v/>
      </c>
      <c r="I857" s="15" t="str">
        <f t="shared" si="133"/>
        <v/>
      </c>
      <c r="J857" s="15" t="str">
        <f t="shared" si="134"/>
        <v/>
      </c>
      <c r="K857" s="70" t="str">
        <f t="shared" si="135"/>
        <v/>
      </c>
      <c r="L857" s="17" t="str">
        <f t="shared" si="138"/>
        <v/>
      </c>
      <c r="M857" s="64" t="str">
        <f t="shared" si="136"/>
        <v/>
      </c>
      <c r="N857" s="67" t="str">
        <f t="shared" si="139"/>
        <v/>
      </c>
      <c r="O857" s="18"/>
      <c r="P857" s="68"/>
      <c r="Q857" s="42"/>
      <c r="R857" s="39"/>
      <c r="S857" s="43"/>
    </row>
    <row r="858" spans="1:19" x14ac:dyDescent="0.25">
      <c r="A858" s="11" t="s">
        <v>14</v>
      </c>
      <c r="B858" s="11"/>
      <c r="C858" s="15" t="str">
        <f t="shared" si="137"/>
        <v/>
      </c>
      <c r="D858" s="16"/>
      <c r="E858" s="34" t="str">
        <f t="shared" si="130"/>
        <v/>
      </c>
      <c r="F858" s="11"/>
      <c r="G858" s="15" t="str">
        <f t="shared" si="131"/>
        <v/>
      </c>
      <c r="H858" s="15" t="str">
        <f t="shared" si="132"/>
        <v/>
      </c>
      <c r="I858" s="15" t="str">
        <f t="shared" si="133"/>
        <v/>
      </c>
      <c r="J858" s="15" t="str">
        <f t="shared" si="134"/>
        <v/>
      </c>
      <c r="K858" s="70" t="str">
        <f t="shared" si="135"/>
        <v/>
      </c>
      <c r="L858" s="17" t="str">
        <f t="shared" si="138"/>
        <v/>
      </c>
      <c r="M858" s="64" t="str">
        <f t="shared" si="136"/>
        <v/>
      </c>
      <c r="N858" s="67" t="str">
        <f t="shared" si="139"/>
        <v/>
      </c>
      <c r="O858" s="18"/>
      <c r="P858" s="68"/>
      <c r="Q858" s="42"/>
      <c r="R858" s="39"/>
      <c r="S858" s="43"/>
    </row>
    <row r="859" spans="1:19" x14ac:dyDescent="0.25">
      <c r="A859" s="11" t="s">
        <v>14</v>
      </c>
      <c r="B859" s="11"/>
      <c r="C859" s="15" t="str">
        <f t="shared" si="137"/>
        <v/>
      </c>
      <c r="D859" s="16"/>
      <c r="E859" s="34" t="str">
        <f t="shared" si="130"/>
        <v/>
      </c>
      <c r="F859" s="11"/>
      <c r="G859" s="15" t="str">
        <f t="shared" si="131"/>
        <v/>
      </c>
      <c r="H859" s="15" t="str">
        <f t="shared" si="132"/>
        <v/>
      </c>
      <c r="I859" s="15" t="str">
        <f t="shared" si="133"/>
        <v/>
      </c>
      <c r="J859" s="15" t="str">
        <f t="shared" si="134"/>
        <v/>
      </c>
      <c r="K859" s="70" t="str">
        <f t="shared" si="135"/>
        <v/>
      </c>
      <c r="L859" s="17" t="str">
        <f t="shared" si="138"/>
        <v/>
      </c>
      <c r="M859" s="64" t="str">
        <f t="shared" si="136"/>
        <v/>
      </c>
      <c r="N859" s="67" t="str">
        <f t="shared" si="139"/>
        <v/>
      </c>
      <c r="O859" s="18"/>
      <c r="P859" s="68"/>
      <c r="Q859" s="42"/>
      <c r="R859" s="39"/>
      <c r="S859" s="43"/>
    </row>
    <row r="860" spans="1:19" x14ac:dyDescent="0.25">
      <c r="A860" s="11" t="s">
        <v>14</v>
      </c>
      <c r="B860" s="11"/>
      <c r="C860" s="15" t="str">
        <f t="shared" si="137"/>
        <v/>
      </c>
      <c r="D860" s="16"/>
      <c r="E860" s="34" t="str">
        <f t="shared" si="130"/>
        <v/>
      </c>
      <c r="F860" s="11"/>
      <c r="G860" s="15" t="str">
        <f t="shared" si="131"/>
        <v/>
      </c>
      <c r="H860" s="15" t="str">
        <f t="shared" si="132"/>
        <v/>
      </c>
      <c r="I860" s="15" t="str">
        <f t="shared" si="133"/>
        <v/>
      </c>
      <c r="J860" s="15" t="str">
        <f t="shared" si="134"/>
        <v/>
      </c>
      <c r="K860" s="70" t="str">
        <f t="shared" si="135"/>
        <v/>
      </c>
      <c r="L860" s="17" t="str">
        <f t="shared" si="138"/>
        <v/>
      </c>
      <c r="M860" s="64" t="str">
        <f t="shared" si="136"/>
        <v/>
      </c>
      <c r="N860" s="67" t="str">
        <f t="shared" si="139"/>
        <v/>
      </c>
      <c r="O860" s="18"/>
      <c r="P860" s="68"/>
      <c r="Q860" s="42"/>
      <c r="R860" s="39"/>
      <c r="S860" s="43"/>
    </row>
    <row r="861" spans="1:19" x14ac:dyDescent="0.25">
      <c r="A861" s="11" t="s">
        <v>14</v>
      </c>
      <c r="B861" s="11"/>
      <c r="C861" s="15" t="str">
        <f t="shared" si="137"/>
        <v/>
      </c>
      <c r="D861" s="16"/>
      <c r="E861" s="34" t="str">
        <f t="shared" si="130"/>
        <v/>
      </c>
      <c r="F861" s="11"/>
      <c r="G861" s="15" t="str">
        <f t="shared" si="131"/>
        <v/>
      </c>
      <c r="H861" s="15" t="str">
        <f t="shared" si="132"/>
        <v/>
      </c>
      <c r="I861" s="15" t="str">
        <f t="shared" si="133"/>
        <v/>
      </c>
      <c r="J861" s="15" t="str">
        <f t="shared" si="134"/>
        <v/>
      </c>
      <c r="K861" s="70" t="str">
        <f t="shared" si="135"/>
        <v/>
      </c>
      <c r="L861" s="17" t="str">
        <f t="shared" si="138"/>
        <v/>
      </c>
      <c r="M861" s="64" t="str">
        <f t="shared" si="136"/>
        <v/>
      </c>
      <c r="N861" s="67" t="str">
        <f t="shared" si="139"/>
        <v/>
      </c>
      <c r="O861" s="18"/>
      <c r="P861" s="68"/>
      <c r="Q861" s="42"/>
      <c r="R861" s="39"/>
      <c r="S861" s="43"/>
    </row>
    <row r="862" spans="1:19" x14ac:dyDescent="0.25">
      <c r="A862" s="11" t="s">
        <v>14</v>
      </c>
      <c r="B862" s="11"/>
      <c r="C862" s="15" t="str">
        <f t="shared" si="137"/>
        <v/>
      </c>
      <c r="D862" s="16"/>
      <c r="E862" s="34" t="str">
        <f t="shared" si="130"/>
        <v/>
      </c>
      <c r="F862" s="11"/>
      <c r="G862" s="15" t="str">
        <f t="shared" si="131"/>
        <v/>
      </c>
      <c r="H862" s="15" t="str">
        <f t="shared" si="132"/>
        <v/>
      </c>
      <c r="I862" s="15" t="str">
        <f t="shared" si="133"/>
        <v/>
      </c>
      <c r="J862" s="15" t="str">
        <f t="shared" si="134"/>
        <v/>
      </c>
      <c r="K862" s="70" t="str">
        <f t="shared" si="135"/>
        <v/>
      </c>
      <c r="L862" s="17" t="str">
        <f t="shared" si="138"/>
        <v/>
      </c>
      <c r="M862" s="64" t="str">
        <f t="shared" si="136"/>
        <v/>
      </c>
      <c r="N862" s="67" t="str">
        <f t="shared" si="139"/>
        <v/>
      </c>
      <c r="O862" s="18"/>
      <c r="P862" s="68"/>
      <c r="Q862" s="42"/>
      <c r="R862" s="39"/>
      <c r="S862" s="43"/>
    </row>
    <row r="863" spans="1:19" x14ac:dyDescent="0.25">
      <c r="A863" s="11" t="s">
        <v>14</v>
      </c>
      <c r="B863" s="11"/>
      <c r="C863" s="15" t="str">
        <f t="shared" si="137"/>
        <v/>
      </c>
      <c r="D863" s="16"/>
      <c r="E863" s="34" t="str">
        <f t="shared" si="130"/>
        <v/>
      </c>
      <c r="F863" s="11"/>
      <c r="G863" s="15" t="str">
        <f t="shared" si="131"/>
        <v/>
      </c>
      <c r="H863" s="15" t="str">
        <f t="shared" si="132"/>
        <v/>
      </c>
      <c r="I863" s="15" t="str">
        <f t="shared" si="133"/>
        <v/>
      </c>
      <c r="J863" s="15" t="str">
        <f t="shared" si="134"/>
        <v/>
      </c>
      <c r="K863" s="70" t="str">
        <f t="shared" si="135"/>
        <v/>
      </c>
      <c r="L863" s="17" t="str">
        <f t="shared" si="138"/>
        <v/>
      </c>
      <c r="M863" s="64" t="str">
        <f t="shared" si="136"/>
        <v/>
      </c>
      <c r="N863" s="67" t="str">
        <f t="shared" si="139"/>
        <v/>
      </c>
      <c r="O863" s="18"/>
      <c r="P863" s="68"/>
      <c r="Q863" s="42"/>
      <c r="R863" s="39"/>
      <c r="S863" s="43"/>
    </row>
    <row r="864" spans="1:19" x14ac:dyDescent="0.25">
      <c r="A864" s="11" t="s">
        <v>14</v>
      </c>
      <c r="B864" s="11"/>
      <c r="C864" s="15" t="str">
        <f t="shared" si="137"/>
        <v/>
      </c>
      <c r="D864" s="16"/>
      <c r="E864" s="34" t="str">
        <f t="shared" si="130"/>
        <v/>
      </c>
      <c r="F864" s="11"/>
      <c r="G864" s="15" t="str">
        <f t="shared" si="131"/>
        <v/>
      </c>
      <c r="H864" s="15" t="str">
        <f t="shared" si="132"/>
        <v/>
      </c>
      <c r="I864" s="15" t="str">
        <f t="shared" si="133"/>
        <v/>
      </c>
      <c r="J864" s="15" t="str">
        <f t="shared" si="134"/>
        <v/>
      </c>
      <c r="K864" s="70" t="str">
        <f t="shared" si="135"/>
        <v/>
      </c>
      <c r="L864" s="17" t="str">
        <f t="shared" si="138"/>
        <v/>
      </c>
      <c r="M864" s="64" t="str">
        <f t="shared" si="136"/>
        <v/>
      </c>
      <c r="N864" s="67" t="str">
        <f t="shared" si="139"/>
        <v/>
      </c>
      <c r="O864" s="18"/>
      <c r="P864" s="68"/>
      <c r="Q864" s="42"/>
      <c r="R864" s="39"/>
      <c r="S864" s="43"/>
    </row>
    <row r="865" spans="1:19" x14ac:dyDescent="0.25">
      <c r="A865" s="11" t="s">
        <v>14</v>
      </c>
      <c r="B865" s="11"/>
      <c r="C865" s="15" t="str">
        <f t="shared" si="137"/>
        <v/>
      </c>
      <c r="D865" s="16"/>
      <c r="E865" s="34" t="str">
        <f t="shared" si="130"/>
        <v/>
      </c>
      <c r="F865" s="11"/>
      <c r="G865" s="15" t="str">
        <f t="shared" si="131"/>
        <v/>
      </c>
      <c r="H865" s="15" t="str">
        <f t="shared" si="132"/>
        <v/>
      </c>
      <c r="I865" s="15" t="str">
        <f t="shared" si="133"/>
        <v/>
      </c>
      <c r="J865" s="15" t="str">
        <f t="shared" si="134"/>
        <v/>
      </c>
      <c r="K865" s="70" t="str">
        <f t="shared" si="135"/>
        <v/>
      </c>
      <c r="L865" s="17" t="str">
        <f t="shared" si="138"/>
        <v/>
      </c>
      <c r="M865" s="64" t="str">
        <f t="shared" si="136"/>
        <v/>
      </c>
      <c r="N865" s="67" t="str">
        <f t="shared" si="139"/>
        <v/>
      </c>
      <c r="O865" s="18"/>
      <c r="P865" s="68"/>
      <c r="Q865" s="42"/>
      <c r="R865" s="39"/>
      <c r="S865" s="43"/>
    </row>
    <row r="866" spans="1:19" x14ac:dyDescent="0.25">
      <c r="A866" s="11" t="s">
        <v>14</v>
      </c>
      <c r="B866" s="11"/>
      <c r="C866" s="15" t="str">
        <f t="shared" si="137"/>
        <v/>
      </c>
      <c r="D866" s="16"/>
      <c r="E866" s="34" t="str">
        <f t="shared" si="130"/>
        <v/>
      </c>
      <c r="F866" s="11"/>
      <c r="G866" s="15" t="str">
        <f t="shared" si="131"/>
        <v/>
      </c>
      <c r="H866" s="15" t="str">
        <f t="shared" si="132"/>
        <v/>
      </c>
      <c r="I866" s="15" t="str">
        <f t="shared" si="133"/>
        <v/>
      </c>
      <c r="J866" s="15" t="str">
        <f t="shared" si="134"/>
        <v/>
      </c>
      <c r="K866" s="70" t="str">
        <f t="shared" si="135"/>
        <v/>
      </c>
      <c r="L866" s="17" t="str">
        <f t="shared" si="138"/>
        <v/>
      </c>
      <c r="M866" s="64" t="str">
        <f t="shared" si="136"/>
        <v/>
      </c>
      <c r="N866" s="67" t="str">
        <f t="shared" si="139"/>
        <v/>
      </c>
      <c r="O866" s="18"/>
      <c r="P866" s="68"/>
      <c r="Q866" s="42"/>
      <c r="R866" s="39"/>
      <c r="S866" s="43"/>
    </row>
    <row r="867" spans="1:19" x14ac:dyDescent="0.25">
      <c r="A867" s="11" t="s">
        <v>14</v>
      </c>
      <c r="B867" s="11"/>
      <c r="C867" s="15" t="str">
        <f t="shared" si="137"/>
        <v/>
      </c>
      <c r="D867" s="16"/>
      <c r="E867" s="34" t="str">
        <f t="shared" si="130"/>
        <v/>
      </c>
      <c r="F867" s="11"/>
      <c r="G867" s="15" t="str">
        <f t="shared" si="131"/>
        <v/>
      </c>
      <c r="H867" s="15" t="str">
        <f t="shared" si="132"/>
        <v/>
      </c>
      <c r="I867" s="15" t="str">
        <f t="shared" si="133"/>
        <v/>
      </c>
      <c r="J867" s="15" t="str">
        <f t="shared" si="134"/>
        <v/>
      </c>
      <c r="K867" s="70" t="str">
        <f t="shared" si="135"/>
        <v/>
      </c>
      <c r="L867" s="17" t="str">
        <f t="shared" si="138"/>
        <v/>
      </c>
      <c r="M867" s="64" t="str">
        <f t="shared" si="136"/>
        <v/>
      </c>
      <c r="N867" s="67" t="str">
        <f t="shared" si="139"/>
        <v/>
      </c>
      <c r="O867" s="18"/>
      <c r="P867" s="68"/>
      <c r="Q867" s="42"/>
      <c r="R867" s="39"/>
      <c r="S867" s="43"/>
    </row>
    <row r="868" spans="1:19" x14ac:dyDescent="0.25">
      <c r="A868" s="11" t="s">
        <v>14</v>
      </c>
      <c r="B868" s="11"/>
      <c r="C868" s="15" t="str">
        <f t="shared" si="137"/>
        <v/>
      </c>
      <c r="D868" s="16"/>
      <c r="E868" s="34" t="str">
        <f t="shared" si="130"/>
        <v/>
      </c>
      <c r="F868" s="11"/>
      <c r="G868" s="15" t="str">
        <f t="shared" si="131"/>
        <v/>
      </c>
      <c r="H868" s="15" t="str">
        <f t="shared" si="132"/>
        <v/>
      </c>
      <c r="I868" s="15" t="str">
        <f t="shared" si="133"/>
        <v/>
      </c>
      <c r="J868" s="15" t="str">
        <f t="shared" si="134"/>
        <v/>
      </c>
      <c r="K868" s="70" t="str">
        <f t="shared" si="135"/>
        <v/>
      </c>
      <c r="L868" s="17" t="str">
        <f t="shared" si="138"/>
        <v/>
      </c>
      <c r="M868" s="64" t="str">
        <f t="shared" si="136"/>
        <v/>
      </c>
      <c r="N868" s="67" t="str">
        <f t="shared" si="139"/>
        <v/>
      </c>
      <c r="O868" s="18"/>
      <c r="P868" s="68"/>
      <c r="Q868" s="42"/>
      <c r="R868" s="39"/>
      <c r="S868" s="43"/>
    </row>
    <row r="869" spans="1:19" x14ac:dyDescent="0.25">
      <c r="A869" s="11" t="s">
        <v>14</v>
      </c>
      <c r="B869" s="11"/>
      <c r="C869" s="15" t="str">
        <f t="shared" si="137"/>
        <v/>
      </c>
      <c r="D869" s="16"/>
      <c r="E869" s="34" t="str">
        <f t="shared" si="130"/>
        <v/>
      </c>
      <c r="F869" s="11"/>
      <c r="G869" s="15" t="str">
        <f t="shared" si="131"/>
        <v/>
      </c>
      <c r="H869" s="15" t="str">
        <f t="shared" si="132"/>
        <v/>
      </c>
      <c r="I869" s="15" t="str">
        <f t="shared" si="133"/>
        <v/>
      </c>
      <c r="J869" s="15" t="str">
        <f t="shared" si="134"/>
        <v/>
      </c>
      <c r="K869" s="70" t="str">
        <f t="shared" si="135"/>
        <v/>
      </c>
      <c r="L869" s="17" t="str">
        <f t="shared" si="138"/>
        <v/>
      </c>
      <c r="M869" s="64" t="str">
        <f t="shared" si="136"/>
        <v/>
      </c>
      <c r="N869" s="67" t="str">
        <f t="shared" si="139"/>
        <v/>
      </c>
      <c r="O869" s="18"/>
      <c r="P869" s="68"/>
      <c r="Q869" s="42"/>
      <c r="R869" s="39"/>
      <c r="S869" s="43"/>
    </row>
    <row r="870" spans="1:19" x14ac:dyDescent="0.25">
      <c r="A870" s="11" t="s">
        <v>14</v>
      </c>
      <c r="B870" s="11"/>
      <c r="C870" s="15" t="str">
        <f t="shared" si="137"/>
        <v/>
      </c>
      <c r="D870" s="16"/>
      <c r="E870" s="34" t="str">
        <f t="shared" si="130"/>
        <v/>
      </c>
      <c r="F870" s="11"/>
      <c r="G870" s="15" t="str">
        <f t="shared" si="131"/>
        <v/>
      </c>
      <c r="H870" s="15" t="str">
        <f t="shared" si="132"/>
        <v/>
      </c>
      <c r="I870" s="15" t="str">
        <f t="shared" si="133"/>
        <v/>
      </c>
      <c r="J870" s="15" t="str">
        <f t="shared" si="134"/>
        <v/>
      </c>
      <c r="K870" s="70" t="str">
        <f t="shared" si="135"/>
        <v/>
      </c>
      <c r="L870" s="17" t="str">
        <f t="shared" si="138"/>
        <v/>
      </c>
      <c r="M870" s="64" t="str">
        <f t="shared" si="136"/>
        <v/>
      </c>
      <c r="N870" s="67" t="str">
        <f t="shared" si="139"/>
        <v/>
      </c>
      <c r="O870" s="18"/>
      <c r="P870" s="68"/>
      <c r="Q870" s="42"/>
      <c r="R870" s="39"/>
      <c r="S870" s="43"/>
    </row>
    <row r="871" spans="1:19" x14ac:dyDescent="0.25">
      <c r="A871" s="11" t="s">
        <v>14</v>
      </c>
      <c r="B871" s="11"/>
      <c r="C871" s="15" t="str">
        <f t="shared" si="137"/>
        <v/>
      </c>
      <c r="D871" s="16"/>
      <c r="E871" s="34" t="str">
        <f t="shared" si="130"/>
        <v/>
      </c>
      <c r="F871" s="11"/>
      <c r="G871" s="15" t="str">
        <f t="shared" si="131"/>
        <v/>
      </c>
      <c r="H871" s="15" t="str">
        <f t="shared" si="132"/>
        <v/>
      </c>
      <c r="I871" s="15" t="str">
        <f t="shared" si="133"/>
        <v/>
      </c>
      <c r="J871" s="15" t="str">
        <f t="shared" si="134"/>
        <v/>
      </c>
      <c r="K871" s="70" t="str">
        <f t="shared" si="135"/>
        <v/>
      </c>
      <c r="L871" s="17" t="str">
        <f t="shared" si="138"/>
        <v/>
      </c>
      <c r="M871" s="64" t="str">
        <f t="shared" si="136"/>
        <v/>
      </c>
      <c r="N871" s="67" t="str">
        <f t="shared" si="139"/>
        <v/>
      </c>
      <c r="O871" s="18"/>
      <c r="P871" s="68"/>
      <c r="Q871" s="42"/>
      <c r="R871" s="39"/>
      <c r="S871" s="43"/>
    </row>
    <row r="872" spans="1:19" x14ac:dyDescent="0.25">
      <c r="A872" s="11" t="s">
        <v>14</v>
      </c>
      <c r="B872" s="11"/>
      <c r="C872" s="15" t="str">
        <f t="shared" si="137"/>
        <v/>
      </c>
      <c r="D872" s="16"/>
      <c r="E872" s="34" t="str">
        <f t="shared" si="130"/>
        <v/>
      </c>
      <c r="F872" s="11"/>
      <c r="G872" s="15" t="str">
        <f t="shared" si="131"/>
        <v/>
      </c>
      <c r="H872" s="15" t="str">
        <f t="shared" si="132"/>
        <v/>
      </c>
      <c r="I872" s="15" t="str">
        <f t="shared" si="133"/>
        <v/>
      </c>
      <c r="J872" s="15" t="str">
        <f t="shared" si="134"/>
        <v/>
      </c>
      <c r="K872" s="70" t="str">
        <f t="shared" si="135"/>
        <v/>
      </c>
      <c r="L872" s="17" t="str">
        <f t="shared" si="138"/>
        <v/>
      </c>
      <c r="M872" s="64" t="str">
        <f t="shared" si="136"/>
        <v/>
      </c>
      <c r="N872" s="67" t="str">
        <f t="shared" si="139"/>
        <v/>
      </c>
      <c r="O872" s="18"/>
      <c r="P872" s="68"/>
      <c r="Q872" s="42"/>
      <c r="R872" s="39"/>
      <c r="S872" s="43"/>
    </row>
    <row r="873" spans="1:19" x14ac:dyDescent="0.25">
      <c r="A873" s="11" t="s">
        <v>14</v>
      </c>
      <c r="B873" s="11"/>
      <c r="C873" s="15" t="str">
        <f t="shared" si="137"/>
        <v/>
      </c>
      <c r="D873" s="16"/>
      <c r="E873" s="34" t="str">
        <f t="shared" si="130"/>
        <v/>
      </c>
      <c r="F873" s="11"/>
      <c r="G873" s="15" t="str">
        <f t="shared" si="131"/>
        <v/>
      </c>
      <c r="H873" s="15" t="str">
        <f t="shared" si="132"/>
        <v/>
      </c>
      <c r="I873" s="15" t="str">
        <f t="shared" si="133"/>
        <v/>
      </c>
      <c r="J873" s="15" t="str">
        <f t="shared" si="134"/>
        <v/>
      </c>
      <c r="K873" s="70" t="str">
        <f t="shared" si="135"/>
        <v/>
      </c>
      <c r="L873" s="17" t="str">
        <f t="shared" si="138"/>
        <v/>
      </c>
      <c r="M873" s="64" t="str">
        <f t="shared" si="136"/>
        <v/>
      </c>
      <c r="N873" s="67" t="str">
        <f t="shared" si="139"/>
        <v/>
      </c>
      <c r="O873" s="18"/>
      <c r="P873" s="68"/>
      <c r="Q873" s="42"/>
      <c r="R873" s="39"/>
      <c r="S873" s="43"/>
    </row>
    <row r="874" spans="1:19" x14ac:dyDescent="0.25">
      <c r="A874" s="11" t="s">
        <v>14</v>
      </c>
      <c r="B874" s="11"/>
      <c r="C874" s="15" t="str">
        <f t="shared" si="137"/>
        <v/>
      </c>
      <c r="D874" s="16"/>
      <c r="E874" s="34" t="str">
        <f t="shared" si="130"/>
        <v/>
      </c>
      <c r="F874" s="11"/>
      <c r="G874" s="15" t="str">
        <f t="shared" si="131"/>
        <v/>
      </c>
      <c r="H874" s="15" t="str">
        <f t="shared" si="132"/>
        <v/>
      </c>
      <c r="I874" s="15" t="str">
        <f t="shared" si="133"/>
        <v/>
      </c>
      <c r="J874" s="15" t="str">
        <f t="shared" si="134"/>
        <v/>
      </c>
      <c r="K874" s="70" t="str">
        <f t="shared" si="135"/>
        <v/>
      </c>
      <c r="L874" s="17" t="str">
        <f t="shared" si="138"/>
        <v/>
      </c>
      <c r="M874" s="64" t="str">
        <f t="shared" si="136"/>
        <v/>
      </c>
      <c r="N874" s="67" t="str">
        <f t="shared" si="139"/>
        <v/>
      </c>
      <c r="O874" s="18"/>
      <c r="P874" s="68"/>
      <c r="Q874" s="42"/>
      <c r="R874" s="39"/>
      <c r="S874" s="43"/>
    </row>
    <row r="875" spans="1:19" x14ac:dyDescent="0.25">
      <c r="A875" s="11" t="s">
        <v>14</v>
      </c>
      <c r="B875" s="11"/>
      <c r="C875" s="15" t="str">
        <f t="shared" si="137"/>
        <v/>
      </c>
      <c r="D875" s="16"/>
      <c r="E875" s="34" t="str">
        <f t="shared" si="130"/>
        <v/>
      </c>
      <c r="F875" s="11"/>
      <c r="G875" s="15" t="str">
        <f t="shared" si="131"/>
        <v/>
      </c>
      <c r="H875" s="15" t="str">
        <f t="shared" si="132"/>
        <v/>
      </c>
      <c r="I875" s="15" t="str">
        <f t="shared" si="133"/>
        <v/>
      </c>
      <c r="J875" s="15" t="str">
        <f t="shared" si="134"/>
        <v/>
      </c>
      <c r="K875" s="70" t="str">
        <f t="shared" si="135"/>
        <v/>
      </c>
      <c r="L875" s="17" t="str">
        <f t="shared" si="138"/>
        <v/>
      </c>
      <c r="M875" s="64" t="str">
        <f t="shared" si="136"/>
        <v/>
      </c>
      <c r="N875" s="67" t="str">
        <f t="shared" si="139"/>
        <v/>
      </c>
      <c r="O875" s="18"/>
      <c r="P875" s="68"/>
      <c r="Q875" s="42"/>
      <c r="R875" s="39"/>
      <c r="S875" s="43"/>
    </row>
    <row r="876" spans="1:19" x14ac:dyDescent="0.25">
      <c r="A876" s="11" t="s">
        <v>14</v>
      </c>
      <c r="B876" s="11"/>
      <c r="C876" s="15" t="str">
        <f t="shared" si="137"/>
        <v/>
      </c>
      <c r="D876" s="16"/>
      <c r="E876" s="34" t="str">
        <f t="shared" si="130"/>
        <v/>
      </c>
      <c r="F876" s="11"/>
      <c r="G876" s="15" t="str">
        <f t="shared" si="131"/>
        <v/>
      </c>
      <c r="H876" s="15" t="str">
        <f t="shared" si="132"/>
        <v/>
      </c>
      <c r="I876" s="15" t="str">
        <f t="shared" si="133"/>
        <v/>
      </c>
      <c r="J876" s="15" t="str">
        <f t="shared" si="134"/>
        <v/>
      </c>
      <c r="K876" s="70" t="str">
        <f t="shared" si="135"/>
        <v/>
      </c>
      <c r="L876" s="17" t="str">
        <f t="shared" si="138"/>
        <v/>
      </c>
      <c r="M876" s="64" t="str">
        <f t="shared" si="136"/>
        <v/>
      </c>
      <c r="N876" s="67" t="str">
        <f t="shared" si="139"/>
        <v/>
      </c>
      <c r="O876" s="18"/>
      <c r="P876" s="68"/>
      <c r="Q876" s="42"/>
      <c r="R876" s="39"/>
      <c r="S876" s="43"/>
    </row>
    <row r="877" spans="1:19" x14ac:dyDescent="0.25">
      <c r="A877" s="11" t="s">
        <v>14</v>
      </c>
      <c r="B877" s="11"/>
      <c r="C877" s="15" t="str">
        <f t="shared" si="137"/>
        <v/>
      </c>
      <c r="D877" s="16"/>
      <c r="E877" s="34" t="str">
        <f t="shared" si="130"/>
        <v/>
      </c>
      <c r="F877" s="11"/>
      <c r="G877" s="15" t="str">
        <f t="shared" si="131"/>
        <v/>
      </c>
      <c r="H877" s="15" t="str">
        <f t="shared" si="132"/>
        <v/>
      </c>
      <c r="I877" s="15" t="str">
        <f t="shared" si="133"/>
        <v/>
      </c>
      <c r="J877" s="15" t="str">
        <f t="shared" si="134"/>
        <v/>
      </c>
      <c r="K877" s="70" t="str">
        <f t="shared" si="135"/>
        <v/>
      </c>
      <c r="L877" s="17" t="str">
        <f t="shared" si="138"/>
        <v/>
      </c>
      <c r="M877" s="64" t="str">
        <f t="shared" si="136"/>
        <v/>
      </c>
      <c r="N877" s="67" t="str">
        <f t="shared" si="139"/>
        <v/>
      </c>
      <c r="O877" s="18"/>
      <c r="P877" s="68"/>
      <c r="Q877" s="42"/>
      <c r="R877" s="39"/>
      <c r="S877" s="43"/>
    </row>
    <row r="878" spans="1:19" x14ac:dyDescent="0.25">
      <c r="A878" s="11" t="s">
        <v>14</v>
      </c>
      <c r="B878" s="11"/>
      <c r="C878" s="15" t="str">
        <f t="shared" si="137"/>
        <v/>
      </c>
      <c r="D878" s="16"/>
      <c r="E878" s="34" t="str">
        <f t="shared" si="130"/>
        <v/>
      </c>
      <c r="F878" s="11"/>
      <c r="G878" s="15" t="str">
        <f t="shared" si="131"/>
        <v/>
      </c>
      <c r="H878" s="15" t="str">
        <f t="shared" si="132"/>
        <v/>
      </c>
      <c r="I878" s="15" t="str">
        <f t="shared" si="133"/>
        <v/>
      </c>
      <c r="J878" s="15" t="str">
        <f t="shared" si="134"/>
        <v/>
      </c>
      <c r="K878" s="70" t="str">
        <f t="shared" si="135"/>
        <v/>
      </c>
      <c r="L878" s="17" t="str">
        <f t="shared" si="138"/>
        <v/>
      </c>
      <c r="M878" s="64" t="str">
        <f t="shared" si="136"/>
        <v/>
      </c>
      <c r="N878" s="67" t="str">
        <f t="shared" si="139"/>
        <v/>
      </c>
      <c r="O878" s="18"/>
      <c r="P878" s="68"/>
      <c r="Q878" s="42"/>
      <c r="R878" s="39"/>
      <c r="S878" s="43"/>
    </row>
    <row r="879" spans="1:19" x14ac:dyDescent="0.25">
      <c r="A879" s="11" t="s">
        <v>14</v>
      </c>
      <c r="B879" s="11"/>
      <c r="C879" s="15" t="str">
        <f t="shared" si="137"/>
        <v/>
      </c>
      <c r="D879" s="16"/>
      <c r="E879" s="34" t="str">
        <f t="shared" si="130"/>
        <v/>
      </c>
      <c r="F879" s="11"/>
      <c r="G879" s="15" t="str">
        <f t="shared" si="131"/>
        <v/>
      </c>
      <c r="H879" s="15" t="str">
        <f t="shared" si="132"/>
        <v/>
      </c>
      <c r="I879" s="15" t="str">
        <f t="shared" si="133"/>
        <v/>
      </c>
      <c r="J879" s="15" t="str">
        <f t="shared" si="134"/>
        <v/>
      </c>
      <c r="K879" s="70" t="str">
        <f t="shared" si="135"/>
        <v/>
      </c>
      <c r="L879" s="17" t="str">
        <f t="shared" si="138"/>
        <v/>
      </c>
      <c r="M879" s="64" t="str">
        <f t="shared" si="136"/>
        <v/>
      </c>
      <c r="N879" s="67" t="str">
        <f t="shared" si="139"/>
        <v/>
      </c>
      <c r="O879" s="18"/>
      <c r="P879" s="68"/>
      <c r="Q879" s="42"/>
      <c r="R879" s="39"/>
      <c r="S879" s="43"/>
    </row>
    <row r="880" spans="1:19" x14ac:dyDescent="0.25">
      <c r="A880" s="11" t="s">
        <v>14</v>
      </c>
      <c r="B880" s="11"/>
      <c r="C880" s="15" t="str">
        <f t="shared" si="137"/>
        <v/>
      </c>
      <c r="D880" s="16"/>
      <c r="E880" s="34" t="str">
        <f t="shared" si="130"/>
        <v/>
      </c>
      <c r="F880" s="11"/>
      <c r="G880" s="15" t="str">
        <f t="shared" si="131"/>
        <v/>
      </c>
      <c r="H880" s="15" t="str">
        <f t="shared" si="132"/>
        <v/>
      </c>
      <c r="I880" s="15" t="str">
        <f t="shared" si="133"/>
        <v/>
      </c>
      <c r="J880" s="15" t="str">
        <f t="shared" si="134"/>
        <v/>
      </c>
      <c r="K880" s="70" t="str">
        <f t="shared" si="135"/>
        <v/>
      </c>
      <c r="L880" s="17" t="str">
        <f t="shared" si="138"/>
        <v/>
      </c>
      <c r="M880" s="64" t="str">
        <f t="shared" si="136"/>
        <v/>
      </c>
      <c r="N880" s="67" t="str">
        <f t="shared" si="139"/>
        <v/>
      </c>
      <c r="O880" s="18"/>
      <c r="P880" s="68"/>
      <c r="Q880" s="42"/>
      <c r="R880" s="39"/>
      <c r="S880" s="43"/>
    </row>
    <row r="881" spans="1:19" x14ac:dyDescent="0.25">
      <c r="A881" s="11" t="s">
        <v>14</v>
      </c>
      <c r="B881" s="11"/>
      <c r="C881" s="15" t="str">
        <f t="shared" si="137"/>
        <v/>
      </c>
      <c r="D881" s="16"/>
      <c r="E881" s="34" t="str">
        <f t="shared" si="130"/>
        <v/>
      </c>
      <c r="F881" s="11"/>
      <c r="G881" s="15" t="str">
        <f t="shared" si="131"/>
        <v/>
      </c>
      <c r="H881" s="15" t="str">
        <f t="shared" si="132"/>
        <v/>
      </c>
      <c r="I881" s="15" t="str">
        <f t="shared" si="133"/>
        <v/>
      </c>
      <c r="J881" s="15" t="str">
        <f t="shared" si="134"/>
        <v/>
      </c>
      <c r="K881" s="70" t="str">
        <f t="shared" si="135"/>
        <v/>
      </c>
      <c r="L881" s="17" t="str">
        <f t="shared" si="138"/>
        <v/>
      </c>
      <c r="M881" s="64" t="str">
        <f t="shared" si="136"/>
        <v/>
      </c>
      <c r="N881" s="67" t="str">
        <f t="shared" si="139"/>
        <v/>
      </c>
      <c r="O881" s="18"/>
      <c r="P881" s="68"/>
      <c r="Q881" s="42"/>
      <c r="R881" s="39"/>
      <c r="S881" s="43"/>
    </row>
    <row r="882" spans="1:19" x14ac:dyDescent="0.25">
      <c r="A882" s="11" t="s">
        <v>14</v>
      </c>
      <c r="B882" s="11"/>
      <c r="C882" s="15" t="str">
        <f t="shared" si="137"/>
        <v/>
      </c>
      <c r="D882" s="16"/>
      <c r="E882" s="34" t="str">
        <f t="shared" si="130"/>
        <v/>
      </c>
      <c r="F882" s="11"/>
      <c r="G882" s="15" t="str">
        <f t="shared" si="131"/>
        <v/>
      </c>
      <c r="H882" s="15" t="str">
        <f t="shared" si="132"/>
        <v/>
      </c>
      <c r="I882" s="15" t="str">
        <f t="shared" si="133"/>
        <v/>
      </c>
      <c r="J882" s="15" t="str">
        <f t="shared" si="134"/>
        <v/>
      </c>
      <c r="K882" s="70" t="str">
        <f t="shared" si="135"/>
        <v/>
      </c>
      <c r="L882" s="17" t="str">
        <f t="shared" si="138"/>
        <v/>
      </c>
      <c r="M882" s="64" t="str">
        <f t="shared" si="136"/>
        <v/>
      </c>
      <c r="N882" s="67" t="str">
        <f t="shared" si="139"/>
        <v/>
      </c>
      <c r="O882" s="18"/>
      <c r="P882" s="68"/>
      <c r="Q882" s="42"/>
      <c r="R882" s="39"/>
      <c r="S882" s="43"/>
    </row>
    <row r="883" spans="1:19" x14ac:dyDescent="0.25">
      <c r="A883" s="11" t="s">
        <v>14</v>
      </c>
      <c r="B883" s="11"/>
      <c r="C883" s="15" t="str">
        <f t="shared" si="137"/>
        <v/>
      </c>
      <c r="D883" s="16"/>
      <c r="E883" s="34" t="str">
        <f t="shared" si="130"/>
        <v/>
      </c>
      <c r="F883" s="11"/>
      <c r="G883" s="15" t="str">
        <f t="shared" si="131"/>
        <v/>
      </c>
      <c r="H883" s="15" t="str">
        <f t="shared" si="132"/>
        <v/>
      </c>
      <c r="I883" s="15" t="str">
        <f t="shared" si="133"/>
        <v/>
      </c>
      <c r="J883" s="15" t="str">
        <f t="shared" si="134"/>
        <v/>
      </c>
      <c r="K883" s="70" t="str">
        <f t="shared" si="135"/>
        <v/>
      </c>
      <c r="L883" s="17" t="str">
        <f t="shared" si="138"/>
        <v/>
      </c>
      <c r="M883" s="64" t="str">
        <f t="shared" si="136"/>
        <v/>
      </c>
      <c r="N883" s="67" t="str">
        <f t="shared" si="139"/>
        <v/>
      </c>
      <c r="O883" s="18"/>
      <c r="P883" s="68"/>
      <c r="Q883" s="42"/>
      <c r="R883" s="39"/>
      <c r="S883" s="43"/>
    </row>
    <row r="884" spans="1:19" x14ac:dyDescent="0.25">
      <c r="A884" s="11" t="s">
        <v>14</v>
      </c>
      <c r="B884" s="11"/>
      <c r="C884" s="15" t="str">
        <f t="shared" si="137"/>
        <v/>
      </c>
      <c r="D884" s="16"/>
      <c r="E884" s="34" t="str">
        <f t="shared" si="130"/>
        <v/>
      </c>
      <c r="F884" s="11"/>
      <c r="G884" s="15" t="str">
        <f t="shared" si="131"/>
        <v/>
      </c>
      <c r="H884" s="15" t="str">
        <f t="shared" si="132"/>
        <v/>
      </c>
      <c r="I884" s="15" t="str">
        <f t="shared" si="133"/>
        <v/>
      </c>
      <c r="J884" s="15" t="str">
        <f t="shared" si="134"/>
        <v/>
      </c>
      <c r="K884" s="70" t="str">
        <f t="shared" si="135"/>
        <v/>
      </c>
      <c r="L884" s="17" t="str">
        <f t="shared" si="138"/>
        <v/>
      </c>
      <c r="M884" s="64" t="str">
        <f t="shared" si="136"/>
        <v/>
      </c>
      <c r="N884" s="67" t="str">
        <f t="shared" si="139"/>
        <v/>
      </c>
      <c r="O884" s="18"/>
      <c r="P884" s="68"/>
      <c r="Q884" s="42"/>
      <c r="R884" s="39"/>
      <c r="S884" s="43"/>
    </row>
    <row r="885" spans="1:19" x14ac:dyDescent="0.25">
      <c r="A885" s="11" t="s">
        <v>14</v>
      </c>
      <c r="B885" s="11"/>
      <c r="C885" s="15" t="str">
        <f t="shared" si="137"/>
        <v/>
      </c>
      <c r="D885" s="16"/>
      <c r="E885" s="34" t="str">
        <f t="shared" si="130"/>
        <v/>
      </c>
      <c r="F885" s="11"/>
      <c r="G885" s="15" t="str">
        <f t="shared" si="131"/>
        <v/>
      </c>
      <c r="H885" s="15" t="str">
        <f t="shared" si="132"/>
        <v/>
      </c>
      <c r="I885" s="15" t="str">
        <f t="shared" si="133"/>
        <v/>
      </c>
      <c r="J885" s="15" t="str">
        <f t="shared" si="134"/>
        <v/>
      </c>
      <c r="K885" s="70" t="str">
        <f t="shared" si="135"/>
        <v/>
      </c>
      <c r="L885" s="17" t="str">
        <f t="shared" si="138"/>
        <v/>
      </c>
      <c r="M885" s="64" t="str">
        <f t="shared" si="136"/>
        <v/>
      </c>
      <c r="N885" s="67" t="str">
        <f t="shared" si="139"/>
        <v/>
      </c>
      <c r="O885" s="18"/>
      <c r="P885" s="68"/>
      <c r="Q885" s="42"/>
      <c r="R885" s="39"/>
      <c r="S885" s="43"/>
    </row>
    <row r="886" spans="1:19" x14ac:dyDescent="0.25">
      <c r="A886" s="11" t="s">
        <v>14</v>
      </c>
      <c r="B886" s="11"/>
      <c r="C886" s="15" t="str">
        <f t="shared" si="137"/>
        <v/>
      </c>
      <c r="D886" s="16"/>
      <c r="E886" s="34" t="str">
        <f t="shared" si="130"/>
        <v/>
      </c>
      <c r="F886" s="11"/>
      <c r="G886" s="15" t="str">
        <f t="shared" si="131"/>
        <v/>
      </c>
      <c r="H886" s="15" t="str">
        <f t="shared" si="132"/>
        <v/>
      </c>
      <c r="I886" s="15" t="str">
        <f t="shared" si="133"/>
        <v/>
      </c>
      <c r="J886" s="15" t="str">
        <f t="shared" si="134"/>
        <v/>
      </c>
      <c r="K886" s="70" t="str">
        <f t="shared" si="135"/>
        <v/>
      </c>
      <c r="L886" s="17" t="str">
        <f t="shared" si="138"/>
        <v/>
      </c>
      <c r="M886" s="64" t="str">
        <f t="shared" si="136"/>
        <v/>
      </c>
      <c r="N886" s="67" t="str">
        <f t="shared" si="139"/>
        <v/>
      </c>
      <c r="O886" s="18"/>
      <c r="P886" s="68"/>
      <c r="Q886" s="42"/>
      <c r="R886" s="39"/>
      <c r="S886" s="43"/>
    </row>
    <row r="887" spans="1:19" x14ac:dyDescent="0.25">
      <c r="A887" s="11" t="s">
        <v>14</v>
      </c>
      <c r="B887" s="11"/>
      <c r="C887" s="15" t="str">
        <f t="shared" si="137"/>
        <v/>
      </c>
      <c r="D887" s="16"/>
      <c r="E887" s="34" t="str">
        <f t="shared" si="130"/>
        <v/>
      </c>
      <c r="F887" s="11"/>
      <c r="G887" s="15" t="str">
        <f t="shared" si="131"/>
        <v/>
      </c>
      <c r="H887" s="15" t="str">
        <f t="shared" si="132"/>
        <v/>
      </c>
      <c r="I887" s="15" t="str">
        <f t="shared" si="133"/>
        <v/>
      </c>
      <c r="J887" s="15" t="str">
        <f t="shared" si="134"/>
        <v/>
      </c>
      <c r="K887" s="70" t="str">
        <f t="shared" si="135"/>
        <v/>
      </c>
      <c r="L887" s="17" t="str">
        <f t="shared" si="138"/>
        <v/>
      </c>
      <c r="M887" s="64" t="str">
        <f t="shared" si="136"/>
        <v/>
      </c>
      <c r="N887" s="67" t="str">
        <f t="shared" si="139"/>
        <v/>
      </c>
      <c r="O887" s="18"/>
      <c r="P887" s="68"/>
      <c r="Q887" s="42"/>
      <c r="R887" s="39"/>
      <c r="S887" s="43"/>
    </row>
    <row r="888" spans="1:19" x14ac:dyDescent="0.25">
      <c r="A888" s="11" t="s">
        <v>14</v>
      </c>
      <c r="B888" s="11"/>
      <c r="C888" s="15" t="str">
        <f t="shared" si="137"/>
        <v/>
      </c>
      <c r="D888" s="16"/>
      <c r="E888" s="34" t="str">
        <f t="shared" si="130"/>
        <v/>
      </c>
      <c r="F888" s="11"/>
      <c r="G888" s="15" t="str">
        <f t="shared" si="131"/>
        <v/>
      </c>
      <c r="H888" s="15" t="str">
        <f t="shared" si="132"/>
        <v/>
      </c>
      <c r="I888" s="15" t="str">
        <f t="shared" si="133"/>
        <v/>
      </c>
      <c r="J888" s="15" t="str">
        <f t="shared" si="134"/>
        <v/>
      </c>
      <c r="K888" s="70" t="str">
        <f t="shared" si="135"/>
        <v/>
      </c>
      <c r="L888" s="17" t="str">
        <f t="shared" si="138"/>
        <v/>
      </c>
      <c r="M888" s="64" t="str">
        <f t="shared" si="136"/>
        <v/>
      </c>
      <c r="N888" s="67" t="str">
        <f t="shared" si="139"/>
        <v/>
      </c>
      <c r="O888" s="18"/>
      <c r="P888" s="68"/>
      <c r="Q888" s="42"/>
      <c r="R888" s="39"/>
      <c r="S888" s="43"/>
    </row>
    <row r="889" spans="1:19" x14ac:dyDescent="0.25">
      <c r="A889" s="11" t="s">
        <v>14</v>
      </c>
      <c r="B889" s="11"/>
      <c r="C889" s="15" t="str">
        <f t="shared" si="137"/>
        <v/>
      </c>
      <c r="D889" s="16"/>
      <c r="E889" s="34" t="str">
        <f t="shared" si="130"/>
        <v/>
      </c>
      <c r="F889" s="11"/>
      <c r="G889" s="15" t="str">
        <f t="shared" si="131"/>
        <v/>
      </c>
      <c r="H889" s="15" t="str">
        <f t="shared" si="132"/>
        <v/>
      </c>
      <c r="I889" s="15" t="str">
        <f t="shared" si="133"/>
        <v/>
      </c>
      <c r="J889" s="15" t="str">
        <f t="shared" si="134"/>
        <v/>
      </c>
      <c r="K889" s="70" t="str">
        <f t="shared" si="135"/>
        <v/>
      </c>
      <c r="L889" s="17" t="str">
        <f t="shared" si="138"/>
        <v/>
      </c>
      <c r="M889" s="64" t="str">
        <f t="shared" si="136"/>
        <v/>
      </c>
      <c r="N889" s="67" t="str">
        <f t="shared" si="139"/>
        <v/>
      </c>
      <c r="O889" s="18"/>
      <c r="P889" s="68"/>
      <c r="Q889" s="42"/>
      <c r="R889" s="39"/>
      <c r="S889" s="43"/>
    </row>
    <row r="890" spans="1:19" x14ac:dyDescent="0.25">
      <c r="A890" s="11" t="s">
        <v>14</v>
      </c>
      <c r="B890" s="11"/>
      <c r="C890" s="15" t="str">
        <f t="shared" si="137"/>
        <v/>
      </c>
      <c r="D890" s="16"/>
      <c r="E890" s="34" t="str">
        <f t="shared" si="130"/>
        <v/>
      </c>
      <c r="F890" s="11"/>
      <c r="G890" s="15" t="str">
        <f t="shared" si="131"/>
        <v/>
      </c>
      <c r="H890" s="15" t="str">
        <f t="shared" si="132"/>
        <v/>
      </c>
      <c r="I890" s="15" t="str">
        <f t="shared" si="133"/>
        <v/>
      </c>
      <c r="J890" s="15" t="str">
        <f t="shared" si="134"/>
        <v/>
      </c>
      <c r="K890" s="70" t="str">
        <f t="shared" si="135"/>
        <v/>
      </c>
      <c r="L890" s="17" t="str">
        <f t="shared" si="138"/>
        <v/>
      </c>
      <c r="M890" s="64" t="str">
        <f t="shared" si="136"/>
        <v/>
      </c>
      <c r="N890" s="67" t="str">
        <f t="shared" si="139"/>
        <v/>
      </c>
      <c r="O890" s="18"/>
      <c r="P890" s="68"/>
      <c r="Q890" s="42"/>
      <c r="R890" s="39"/>
      <c r="S890" s="43"/>
    </row>
    <row r="891" spans="1:19" x14ac:dyDescent="0.25">
      <c r="A891" s="11" t="s">
        <v>14</v>
      </c>
      <c r="B891" s="11"/>
      <c r="C891" s="15" t="str">
        <f t="shared" si="137"/>
        <v/>
      </c>
      <c r="D891" s="16"/>
      <c r="E891" s="34" t="str">
        <f t="shared" si="130"/>
        <v/>
      </c>
      <c r="F891" s="11"/>
      <c r="G891" s="15" t="str">
        <f t="shared" si="131"/>
        <v/>
      </c>
      <c r="H891" s="15" t="str">
        <f t="shared" si="132"/>
        <v/>
      </c>
      <c r="I891" s="15" t="str">
        <f t="shared" si="133"/>
        <v/>
      </c>
      <c r="J891" s="15" t="str">
        <f t="shared" si="134"/>
        <v/>
      </c>
      <c r="K891" s="70" t="str">
        <f t="shared" si="135"/>
        <v/>
      </c>
      <c r="L891" s="17" t="str">
        <f t="shared" si="138"/>
        <v/>
      </c>
      <c r="M891" s="64" t="str">
        <f t="shared" si="136"/>
        <v/>
      </c>
      <c r="N891" s="67" t="str">
        <f t="shared" si="139"/>
        <v/>
      </c>
      <c r="O891" s="18"/>
      <c r="P891" s="68"/>
      <c r="Q891" s="42"/>
      <c r="R891" s="39"/>
      <c r="S891" s="43"/>
    </row>
    <row r="892" spans="1:19" x14ac:dyDescent="0.25">
      <c r="A892" s="11" t="s">
        <v>14</v>
      </c>
      <c r="B892" s="11"/>
      <c r="C892" s="15" t="str">
        <f t="shared" si="137"/>
        <v/>
      </c>
      <c r="D892" s="16"/>
      <c r="E892" s="34" t="str">
        <f t="shared" si="130"/>
        <v/>
      </c>
      <c r="F892" s="11"/>
      <c r="G892" s="15" t="str">
        <f t="shared" si="131"/>
        <v/>
      </c>
      <c r="H892" s="15" t="str">
        <f t="shared" si="132"/>
        <v/>
      </c>
      <c r="I892" s="15" t="str">
        <f t="shared" si="133"/>
        <v/>
      </c>
      <c r="J892" s="15" t="str">
        <f t="shared" si="134"/>
        <v/>
      </c>
      <c r="K892" s="70" t="str">
        <f t="shared" si="135"/>
        <v/>
      </c>
      <c r="L892" s="17" t="str">
        <f t="shared" si="138"/>
        <v/>
      </c>
      <c r="M892" s="64" t="str">
        <f t="shared" si="136"/>
        <v/>
      </c>
      <c r="N892" s="67" t="str">
        <f t="shared" si="139"/>
        <v/>
      </c>
      <c r="O892" s="18"/>
      <c r="P892" s="68"/>
      <c r="Q892" s="42"/>
      <c r="R892" s="39"/>
      <c r="S892" s="43"/>
    </row>
    <row r="893" spans="1:19" x14ac:dyDescent="0.25">
      <c r="A893" s="11" t="s">
        <v>14</v>
      </c>
      <c r="B893" s="11"/>
      <c r="C893" s="15" t="str">
        <f t="shared" si="137"/>
        <v/>
      </c>
      <c r="D893" s="16"/>
      <c r="E893" s="34" t="str">
        <f t="shared" si="130"/>
        <v/>
      </c>
      <c r="F893" s="11"/>
      <c r="G893" s="15" t="str">
        <f t="shared" si="131"/>
        <v/>
      </c>
      <c r="H893" s="15" t="str">
        <f t="shared" si="132"/>
        <v/>
      </c>
      <c r="I893" s="15" t="str">
        <f t="shared" si="133"/>
        <v/>
      </c>
      <c r="J893" s="15" t="str">
        <f t="shared" si="134"/>
        <v/>
      </c>
      <c r="K893" s="70" t="str">
        <f t="shared" si="135"/>
        <v/>
      </c>
      <c r="L893" s="17" t="str">
        <f t="shared" si="138"/>
        <v/>
      </c>
      <c r="M893" s="64" t="str">
        <f t="shared" si="136"/>
        <v/>
      </c>
      <c r="N893" s="67" t="str">
        <f t="shared" si="139"/>
        <v/>
      </c>
      <c r="O893" s="18"/>
      <c r="P893" s="68"/>
      <c r="Q893" s="42"/>
      <c r="R893" s="39"/>
      <c r="S893" s="43"/>
    </row>
    <row r="894" spans="1:19" x14ac:dyDescent="0.25">
      <c r="A894" s="11" t="s">
        <v>14</v>
      </c>
      <c r="B894" s="11"/>
      <c r="C894" s="15" t="str">
        <f t="shared" si="137"/>
        <v/>
      </c>
      <c r="D894" s="16"/>
      <c r="E894" s="34" t="str">
        <f t="shared" si="130"/>
        <v/>
      </c>
      <c r="F894" s="11"/>
      <c r="G894" s="15" t="str">
        <f t="shared" si="131"/>
        <v/>
      </c>
      <c r="H894" s="15" t="str">
        <f t="shared" si="132"/>
        <v/>
      </c>
      <c r="I894" s="15" t="str">
        <f t="shared" si="133"/>
        <v/>
      </c>
      <c r="J894" s="15" t="str">
        <f t="shared" si="134"/>
        <v/>
      </c>
      <c r="K894" s="70" t="str">
        <f t="shared" si="135"/>
        <v/>
      </c>
      <c r="L894" s="17" t="str">
        <f t="shared" si="138"/>
        <v/>
      </c>
      <c r="M894" s="64" t="str">
        <f t="shared" si="136"/>
        <v/>
      </c>
      <c r="N894" s="67" t="str">
        <f t="shared" si="139"/>
        <v/>
      </c>
      <c r="O894" s="18"/>
      <c r="P894" s="68"/>
      <c r="Q894" s="42"/>
      <c r="R894" s="39"/>
      <c r="S894" s="43"/>
    </row>
    <row r="895" spans="1:19" x14ac:dyDescent="0.25">
      <c r="A895" s="11" t="s">
        <v>14</v>
      </c>
      <c r="B895" s="11"/>
      <c r="C895" s="15" t="str">
        <f t="shared" si="137"/>
        <v/>
      </c>
      <c r="D895" s="16"/>
      <c r="E895" s="34" t="str">
        <f t="shared" si="130"/>
        <v/>
      </c>
      <c r="F895" s="11"/>
      <c r="G895" s="15" t="str">
        <f t="shared" si="131"/>
        <v/>
      </c>
      <c r="H895" s="15" t="str">
        <f t="shared" si="132"/>
        <v/>
      </c>
      <c r="I895" s="15" t="str">
        <f t="shared" si="133"/>
        <v/>
      </c>
      <c r="J895" s="15" t="str">
        <f t="shared" si="134"/>
        <v/>
      </c>
      <c r="K895" s="70" t="str">
        <f t="shared" si="135"/>
        <v/>
      </c>
      <c r="L895" s="17" t="str">
        <f t="shared" si="138"/>
        <v/>
      </c>
      <c r="M895" s="64" t="str">
        <f t="shared" si="136"/>
        <v/>
      </c>
      <c r="N895" s="67" t="str">
        <f t="shared" si="139"/>
        <v/>
      </c>
      <c r="O895" s="18"/>
      <c r="P895" s="68"/>
      <c r="Q895" s="42"/>
      <c r="R895" s="39"/>
      <c r="S895" s="43"/>
    </row>
    <row r="896" spans="1:19" x14ac:dyDescent="0.25">
      <c r="A896" s="11" t="s">
        <v>14</v>
      </c>
      <c r="B896" s="11"/>
      <c r="C896" s="15" t="str">
        <f t="shared" si="137"/>
        <v/>
      </c>
      <c r="D896" s="16"/>
      <c r="E896" s="34" t="str">
        <f t="shared" si="130"/>
        <v/>
      </c>
      <c r="F896" s="11"/>
      <c r="G896" s="15" t="str">
        <f t="shared" si="131"/>
        <v/>
      </c>
      <c r="H896" s="15" t="str">
        <f t="shared" si="132"/>
        <v/>
      </c>
      <c r="I896" s="15" t="str">
        <f t="shared" si="133"/>
        <v/>
      </c>
      <c r="J896" s="15" t="str">
        <f t="shared" si="134"/>
        <v/>
      </c>
      <c r="K896" s="70" t="str">
        <f t="shared" si="135"/>
        <v/>
      </c>
      <c r="L896" s="17" t="str">
        <f t="shared" si="138"/>
        <v/>
      </c>
      <c r="M896" s="64" t="str">
        <f t="shared" si="136"/>
        <v/>
      </c>
      <c r="N896" s="67" t="str">
        <f t="shared" si="139"/>
        <v/>
      </c>
      <c r="O896" s="18"/>
      <c r="P896" s="68"/>
      <c r="Q896" s="42"/>
      <c r="R896" s="39"/>
      <c r="S896" s="43"/>
    </row>
    <row r="897" spans="1:19" x14ac:dyDescent="0.25">
      <c r="A897" s="11" t="s">
        <v>14</v>
      </c>
      <c r="B897" s="11"/>
      <c r="C897" s="15" t="str">
        <f t="shared" si="137"/>
        <v/>
      </c>
      <c r="D897" s="16"/>
      <c r="E897" s="34" t="str">
        <f t="shared" si="130"/>
        <v/>
      </c>
      <c r="F897" s="11"/>
      <c r="G897" s="15" t="str">
        <f t="shared" si="131"/>
        <v/>
      </c>
      <c r="H897" s="15" t="str">
        <f t="shared" si="132"/>
        <v/>
      </c>
      <c r="I897" s="15" t="str">
        <f t="shared" si="133"/>
        <v/>
      </c>
      <c r="J897" s="15" t="str">
        <f t="shared" si="134"/>
        <v/>
      </c>
      <c r="K897" s="70" t="str">
        <f t="shared" si="135"/>
        <v/>
      </c>
      <c r="L897" s="17" t="str">
        <f t="shared" si="138"/>
        <v/>
      </c>
      <c r="M897" s="64" t="str">
        <f t="shared" si="136"/>
        <v/>
      </c>
      <c r="N897" s="67" t="str">
        <f t="shared" si="139"/>
        <v/>
      </c>
      <c r="O897" s="18"/>
      <c r="P897" s="68"/>
      <c r="Q897" s="42"/>
      <c r="R897" s="39"/>
      <c r="S897" s="43"/>
    </row>
    <row r="898" spans="1:19" x14ac:dyDescent="0.25">
      <c r="A898" s="11" t="s">
        <v>14</v>
      </c>
      <c r="B898" s="11"/>
      <c r="C898" s="15" t="str">
        <f t="shared" si="137"/>
        <v/>
      </c>
      <c r="D898" s="16"/>
      <c r="E898" s="34" t="str">
        <f t="shared" si="130"/>
        <v/>
      </c>
      <c r="F898" s="11"/>
      <c r="G898" s="15" t="str">
        <f t="shared" si="131"/>
        <v/>
      </c>
      <c r="H898" s="15" t="str">
        <f t="shared" si="132"/>
        <v/>
      </c>
      <c r="I898" s="15" t="str">
        <f t="shared" si="133"/>
        <v/>
      </c>
      <c r="J898" s="15" t="str">
        <f t="shared" si="134"/>
        <v/>
      </c>
      <c r="K898" s="70" t="str">
        <f t="shared" si="135"/>
        <v/>
      </c>
      <c r="L898" s="17" t="str">
        <f t="shared" si="138"/>
        <v/>
      </c>
      <c r="M898" s="64" t="str">
        <f t="shared" si="136"/>
        <v/>
      </c>
      <c r="N898" s="67" t="str">
        <f t="shared" si="139"/>
        <v/>
      </c>
      <c r="O898" s="18"/>
      <c r="P898" s="68"/>
      <c r="Q898" s="42"/>
      <c r="R898" s="39"/>
      <c r="S898" s="43"/>
    </row>
    <row r="899" spans="1:19" x14ac:dyDescent="0.25">
      <c r="A899" s="11" t="s">
        <v>14</v>
      </c>
      <c r="B899" s="11"/>
      <c r="C899" s="15" t="str">
        <f t="shared" si="137"/>
        <v/>
      </c>
      <c r="D899" s="16"/>
      <c r="E899" s="34" t="str">
        <f t="shared" si="130"/>
        <v/>
      </c>
      <c r="F899" s="11"/>
      <c r="G899" s="15" t="str">
        <f t="shared" si="131"/>
        <v/>
      </c>
      <c r="H899" s="15" t="str">
        <f t="shared" si="132"/>
        <v/>
      </c>
      <c r="I899" s="15" t="str">
        <f t="shared" si="133"/>
        <v/>
      </c>
      <c r="J899" s="15" t="str">
        <f t="shared" si="134"/>
        <v/>
      </c>
      <c r="K899" s="70" t="str">
        <f t="shared" si="135"/>
        <v/>
      </c>
      <c r="L899" s="17" t="str">
        <f t="shared" si="138"/>
        <v/>
      </c>
      <c r="M899" s="64" t="str">
        <f t="shared" si="136"/>
        <v/>
      </c>
      <c r="N899" s="67" t="str">
        <f t="shared" si="139"/>
        <v/>
      </c>
      <c r="O899" s="18"/>
      <c r="P899" s="68"/>
      <c r="Q899" s="42"/>
      <c r="R899" s="39"/>
      <c r="S899" s="43"/>
    </row>
    <row r="900" spans="1:19" x14ac:dyDescent="0.25">
      <c r="A900" s="11" t="s">
        <v>14</v>
      </c>
      <c r="B900" s="11"/>
      <c r="C900" s="15" t="str">
        <f t="shared" si="137"/>
        <v/>
      </c>
      <c r="D900" s="16"/>
      <c r="E900" s="34" t="str">
        <f t="shared" si="130"/>
        <v/>
      </c>
      <c r="F900" s="11"/>
      <c r="G900" s="15" t="str">
        <f t="shared" si="131"/>
        <v/>
      </c>
      <c r="H900" s="15" t="str">
        <f t="shared" si="132"/>
        <v/>
      </c>
      <c r="I900" s="15" t="str">
        <f t="shared" si="133"/>
        <v/>
      </c>
      <c r="J900" s="15" t="str">
        <f t="shared" si="134"/>
        <v/>
      </c>
      <c r="K900" s="70" t="str">
        <f t="shared" si="135"/>
        <v/>
      </c>
      <c r="L900" s="17" t="str">
        <f t="shared" si="138"/>
        <v/>
      </c>
      <c r="M900" s="64" t="str">
        <f t="shared" si="136"/>
        <v/>
      </c>
      <c r="N900" s="67" t="str">
        <f t="shared" si="139"/>
        <v/>
      </c>
      <c r="O900" s="18"/>
      <c r="P900" s="68"/>
      <c r="Q900" s="42"/>
      <c r="R900" s="39"/>
      <c r="S900" s="43"/>
    </row>
    <row r="901" spans="1:19" x14ac:dyDescent="0.25">
      <c r="A901" s="11" t="s">
        <v>14</v>
      </c>
      <c r="B901" s="11"/>
      <c r="C901" s="15" t="str">
        <f t="shared" si="137"/>
        <v/>
      </c>
      <c r="D901" s="16"/>
      <c r="E901" s="34" t="str">
        <f t="shared" si="130"/>
        <v/>
      </c>
      <c r="F901" s="11"/>
      <c r="G901" s="15" t="str">
        <f t="shared" si="131"/>
        <v/>
      </c>
      <c r="H901" s="15" t="str">
        <f t="shared" si="132"/>
        <v/>
      </c>
      <c r="I901" s="15" t="str">
        <f t="shared" si="133"/>
        <v/>
      </c>
      <c r="J901" s="15" t="str">
        <f t="shared" si="134"/>
        <v/>
      </c>
      <c r="K901" s="70" t="str">
        <f t="shared" si="135"/>
        <v/>
      </c>
      <c r="L901" s="17" t="str">
        <f t="shared" si="138"/>
        <v/>
      </c>
      <c r="M901" s="64" t="str">
        <f t="shared" si="136"/>
        <v/>
      </c>
      <c r="N901" s="67" t="str">
        <f t="shared" si="139"/>
        <v/>
      </c>
      <c r="O901" s="18"/>
      <c r="P901" s="68"/>
      <c r="Q901" s="42"/>
      <c r="R901" s="39"/>
      <c r="S901" s="43"/>
    </row>
    <row r="902" spans="1:19" x14ac:dyDescent="0.25">
      <c r="A902" s="11" t="s">
        <v>14</v>
      </c>
      <c r="B902" s="11"/>
      <c r="C902" s="15" t="str">
        <f t="shared" si="137"/>
        <v/>
      </c>
      <c r="D902" s="16"/>
      <c r="E902" s="34" t="str">
        <f t="shared" si="130"/>
        <v/>
      </c>
      <c r="F902" s="11"/>
      <c r="G902" s="15" t="str">
        <f t="shared" si="131"/>
        <v/>
      </c>
      <c r="H902" s="15" t="str">
        <f t="shared" si="132"/>
        <v/>
      </c>
      <c r="I902" s="15" t="str">
        <f t="shared" si="133"/>
        <v/>
      </c>
      <c r="J902" s="15" t="str">
        <f t="shared" si="134"/>
        <v/>
      </c>
      <c r="K902" s="70" t="str">
        <f t="shared" si="135"/>
        <v/>
      </c>
      <c r="L902" s="17" t="str">
        <f t="shared" si="138"/>
        <v/>
      </c>
      <c r="M902" s="64" t="str">
        <f t="shared" si="136"/>
        <v/>
      </c>
      <c r="N902" s="67" t="str">
        <f t="shared" si="139"/>
        <v/>
      </c>
      <c r="O902" s="18"/>
      <c r="P902" s="68"/>
      <c r="Q902" s="42"/>
      <c r="R902" s="39"/>
      <c r="S902" s="43"/>
    </row>
    <row r="903" spans="1:19" x14ac:dyDescent="0.25">
      <c r="A903" s="11" t="s">
        <v>14</v>
      </c>
      <c r="B903" s="11"/>
      <c r="C903" s="15" t="str">
        <f t="shared" si="137"/>
        <v/>
      </c>
      <c r="D903" s="16"/>
      <c r="E903" s="34" t="str">
        <f t="shared" si="130"/>
        <v/>
      </c>
      <c r="F903" s="11"/>
      <c r="G903" s="15" t="str">
        <f t="shared" si="131"/>
        <v/>
      </c>
      <c r="H903" s="15" t="str">
        <f t="shared" si="132"/>
        <v/>
      </c>
      <c r="I903" s="15" t="str">
        <f t="shared" si="133"/>
        <v/>
      </c>
      <c r="J903" s="15" t="str">
        <f t="shared" si="134"/>
        <v/>
      </c>
      <c r="K903" s="70" t="str">
        <f t="shared" si="135"/>
        <v/>
      </c>
      <c r="L903" s="17" t="str">
        <f t="shared" si="138"/>
        <v/>
      </c>
      <c r="M903" s="64" t="str">
        <f t="shared" si="136"/>
        <v/>
      </c>
      <c r="N903" s="67" t="str">
        <f t="shared" si="139"/>
        <v/>
      </c>
      <c r="O903" s="18"/>
      <c r="P903" s="68"/>
      <c r="Q903" s="42"/>
      <c r="R903" s="39"/>
      <c r="S903" s="43"/>
    </row>
    <row r="904" spans="1:19" x14ac:dyDescent="0.25">
      <c r="A904" s="11" t="s">
        <v>14</v>
      </c>
      <c r="B904" s="11"/>
      <c r="C904" s="15" t="str">
        <f t="shared" si="137"/>
        <v/>
      </c>
      <c r="D904" s="16"/>
      <c r="E904" s="34" t="str">
        <f t="shared" ref="E904:E967" si="140">IF(ISBLANK(D904),"",VLOOKUP(D904,NSLPandADEtableFY19,7,FALSE))</f>
        <v/>
      </c>
      <c r="F904" s="11"/>
      <c r="G904" s="15" t="str">
        <f t="shared" ref="G904:G967" si="141">IF(ISBLANK(D904),"",VLOOKUP(D904,NSLPandADEtableFY19,12,FALSE))</f>
        <v/>
      </c>
      <c r="H904" s="15" t="str">
        <f t="shared" ref="H904:H967" si="142">IF(ISBLANK(D904),"",VLOOKUP(D904,NSLPandADEtableFY19,16,FALSE))</f>
        <v/>
      </c>
      <c r="I904" s="15" t="str">
        <f t="shared" ref="I904:I967" si="143">IF(ISBLANK(D904),"",VLOOKUP(D904,NSLPandADEtableFY19,17,FALSE))</f>
        <v/>
      </c>
      <c r="J904" s="15" t="str">
        <f t="shared" ref="J904:J967" si="144">IF(ISBLANK(D904),"",VLOOKUP(D904,NSLPandADEtableFY19,18,FALSE))</f>
        <v/>
      </c>
      <c r="K904" s="70" t="str">
        <f t="shared" ref="K904:K967" si="145">IF(ISBLANK(D904),"",VLOOKUP(D904,NSLPandADEtableFY19,2,FALSE))</f>
        <v/>
      </c>
      <c r="L904" s="17" t="str">
        <f t="shared" si="138"/>
        <v/>
      </c>
      <c r="M904" s="64" t="str">
        <f t="shared" ref="M904:M967" si="146">IF(ISBLANK(D904),"",VLOOKUP(D904,NSLPandADEtableFY19,9,FALSE))</f>
        <v/>
      </c>
      <c r="N904" s="67" t="str">
        <f t="shared" si="139"/>
        <v/>
      </c>
      <c r="O904" s="18"/>
      <c r="P904" s="68"/>
      <c r="Q904" s="42"/>
      <c r="R904" s="39"/>
      <c r="S904" s="43"/>
    </row>
    <row r="905" spans="1:19" x14ac:dyDescent="0.25">
      <c r="A905" s="11" t="s">
        <v>14</v>
      </c>
      <c r="B905" s="11"/>
      <c r="C905" s="15" t="str">
        <f t="shared" ref="C905:C968" si="147">IF(ISBLANK(D905),"","School")</f>
        <v/>
      </c>
      <c r="D905" s="16"/>
      <c r="E905" s="34" t="str">
        <f t="shared" si="140"/>
        <v/>
      </c>
      <c r="F905" s="11"/>
      <c r="G905" s="15" t="str">
        <f t="shared" si="141"/>
        <v/>
      </c>
      <c r="H905" s="15" t="str">
        <f t="shared" si="142"/>
        <v/>
      </c>
      <c r="I905" s="15" t="str">
        <f t="shared" si="143"/>
        <v/>
      </c>
      <c r="J905" s="15" t="str">
        <f t="shared" si="144"/>
        <v/>
      </c>
      <c r="K905" s="70" t="str">
        <f t="shared" si="145"/>
        <v/>
      </c>
      <c r="L905" s="17" t="str">
        <f t="shared" ref="L905:L968" si="148">IF(ISBLANK(D905),"","Free &amp; Reduced Lunch Data (NSLP) October 2018")</f>
        <v/>
      </c>
      <c r="M905" s="64" t="str">
        <f t="shared" si="146"/>
        <v/>
      </c>
      <c r="N905" s="67" t="str">
        <f t="shared" ref="N905:N968" si="149">IF(ISBLANK(D905),"","National School Lunch Program (NSLP): N/A")</f>
        <v/>
      </c>
      <c r="O905" s="18"/>
      <c r="P905" s="68"/>
      <c r="Q905" s="42"/>
      <c r="R905" s="39"/>
      <c r="S905" s="43"/>
    </row>
    <row r="906" spans="1:19" x14ac:dyDescent="0.25">
      <c r="A906" s="11" t="s">
        <v>14</v>
      </c>
      <c r="B906" s="11"/>
      <c r="C906" s="15" t="str">
        <f t="shared" si="147"/>
        <v/>
      </c>
      <c r="D906" s="16"/>
      <c r="E906" s="34" t="str">
        <f t="shared" si="140"/>
        <v/>
      </c>
      <c r="F906" s="11"/>
      <c r="G906" s="15" t="str">
        <f t="shared" si="141"/>
        <v/>
      </c>
      <c r="H906" s="15" t="str">
        <f t="shared" si="142"/>
        <v/>
      </c>
      <c r="I906" s="15" t="str">
        <f t="shared" si="143"/>
        <v/>
      </c>
      <c r="J906" s="15" t="str">
        <f t="shared" si="144"/>
        <v/>
      </c>
      <c r="K906" s="70" t="str">
        <f t="shared" si="145"/>
        <v/>
      </c>
      <c r="L906" s="17" t="str">
        <f t="shared" si="148"/>
        <v/>
      </c>
      <c r="M906" s="64" t="str">
        <f t="shared" si="146"/>
        <v/>
      </c>
      <c r="N906" s="67" t="str">
        <f t="shared" si="149"/>
        <v/>
      </c>
      <c r="O906" s="18"/>
      <c r="P906" s="68"/>
      <c r="Q906" s="42"/>
      <c r="R906" s="39"/>
      <c r="S906" s="43"/>
    </row>
    <row r="907" spans="1:19" x14ac:dyDescent="0.25">
      <c r="A907" s="11" t="s">
        <v>14</v>
      </c>
      <c r="B907" s="11"/>
      <c r="C907" s="15" t="str">
        <f t="shared" si="147"/>
        <v/>
      </c>
      <c r="D907" s="16"/>
      <c r="E907" s="34" t="str">
        <f t="shared" si="140"/>
        <v/>
      </c>
      <c r="F907" s="11"/>
      <c r="G907" s="15" t="str">
        <f t="shared" si="141"/>
        <v/>
      </c>
      <c r="H907" s="15" t="str">
        <f t="shared" si="142"/>
        <v/>
      </c>
      <c r="I907" s="15" t="str">
        <f t="shared" si="143"/>
        <v/>
      </c>
      <c r="J907" s="15" t="str">
        <f t="shared" si="144"/>
        <v/>
      </c>
      <c r="K907" s="70" t="str">
        <f t="shared" si="145"/>
        <v/>
      </c>
      <c r="L907" s="17" t="str">
        <f t="shared" si="148"/>
        <v/>
      </c>
      <c r="M907" s="64" t="str">
        <f t="shared" si="146"/>
        <v/>
      </c>
      <c r="N907" s="67" t="str">
        <f t="shared" si="149"/>
        <v/>
      </c>
      <c r="O907" s="18"/>
      <c r="P907" s="68"/>
      <c r="Q907" s="42"/>
      <c r="R907" s="39"/>
      <c r="S907" s="43"/>
    </row>
    <row r="908" spans="1:19" x14ac:dyDescent="0.25">
      <c r="A908" s="11" t="s">
        <v>14</v>
      </c>
      <c r="B908" s="11"/>
      <c r="C908" s="15" t="str">
        <f t="shared" si="147"/>
        <v/>
      </c>
      <c r="D908" s="16"/>
      <c r="E908" s="34" t="str">
        <f t="shared" si="140"/>
        <v/>
      </c>
      <c r="F908" s="11"/>
      <c r="G908" s="15" t="str">
        <f t="shared" si="141"/>
        <v/>
      </c>
      <c r="H908" s="15" t="str">
        <f t="shared" si="142"/>
        <v/>
      </c>
      <c r="I908" s="15" t="str">
        <f t="shared" si="143"/>
        <v/>
      </c>
      <c r="J908" s="15" t="str">
        <f t="shared" si="144"/>
        <v/>
      </c>
      <c r="K908" s="70" t="str">
        <f t="shared" si="145"/>
        <v/>
      </c>
      <c r="L908" s="17" t="str">
        <f t="shared" si="148"/>
        <v/>
      </c>
      <c r="M908" s="64" t="str">
        <f t="shared" si="146"/>
        <v/>
      </c>
      <c r="N908" s="67" t="str">
        <f t="shared" si="149"/>
        <v/>
      </c>
      <c r="O908" s="18"/>
      <c r="P908" s="68"/>
      <c r="Q908" s="42"/>
      <c r="R908" s="39"/>
      <c r="S908" s="43"/>
    </row>
    <row r="909" spans="1:19" x14ac:dyDescent="0.25">
      <c r="A909" s="11" t="s">
        <v>14</v>
      </c>
      <c r="B909" s="11"/>
      <c r="C909" s="15" t="str">
        <f t="shared" si="147"/>
        <v/>
      </c>
      <c r="D909" s="16"/>
      <c r="E909" s="34" t="str">
        <f t="shared" si="140"/>
        <v/>
      </c>
      <c r="F909" s="11"/>
      <c r="G909" s="15" t="str">
        <f t="shared" si="141"/>
        <v/>
      </c>
      <c r="H909" s="15" t="str">
        <f t="shared" si="142"/>
        <v/>
      </c>
      <c r="I909" s="15" t="str">
        <f t="shared" si="143"/>
        <v/>
      </c>
      <c r="J909" s="15" t="str">
        <f t="shared" si="144"/>
        <v/>
      </c>
      <c r="K909" s="70" t="str">
        <f t="shared" si="145"/>
        <v/>
      </c>
      <c r="L909" s="17" t="str">
        <f t="shared" si="148"/>
        <v/>
      </c>
      <c r="M909" s="64" t="str">
        <f t="shared" si="146"/>
        <v/>
      </c>
      <c r="N909" s="67" t="str">
        <f t="shared" si="149"/>
        <v/>
      </c>
      <c r="O909" s="18"/>
      <c r="P909" s="68"/>
      <c r="Q909" s="42"/>
      <c r="R909" s="39"/>
      <c r="S909" s="43"/>
    </row>
    <row r="910" spans="1:19" x14ac:dyDescent="0.25">
      <c r="A910" s="11" t="s">
        <v>14</v>
      </c>
      <c r="B910" s="11"/>
      <c r="C910" s="15" t="str">
        <f t="shared" si="147"/>
        <v/>
      </c>
      <c r="D910" s="16"/>
      <c r="E910" s="34" t="str">
        <f t="shared" si="140"/>
        <v/>
      </c>
      <c r="F910" s="11"/>
      <c r="G910" s="15" t="str">
        <f t="shared" si="141"/>
        <v/>
      </c>
      <c r="H910" s="15" t="str">
        <f t="shared" si="142"/>
        <v/>
      </c>
      <c r="I910" s="15" t="str">
        <f t="shared" si="143"/>
        <v/>
      </c>
      <c r="J910" s="15" t="str">
        <f t="shared" si="144"/>
        <v/>
      </c>
      <c r="K910" s="70" t="str">
        <f t="shared" si="145"/>
        <v/>
      </c>
      <c r="L910" s="17" t="str">
        <f t="shared" si="148"/>
        <v/>
      </c>
      <c r="M910" s="64" t="str">
        <f t="shared" si="146"/>
        <v/>
      </c>
      <c r="N910" s="67" t="str">
        <f t="shared" si="149"/>
        <v/>
      </c>
      <c r="O910" s="18"/>
      <c r="P910" s="68"/>
      <c r="Q910" s="42"/>
      <c r="R910" s="39"/>
      <c r="S910" s="43"/>
    </row>
    <row r="911" spans="1:19" x14ac:dyDescent="0.25">
      <c r="A911" s="11" t="s">
        <v>14</v>
      </c>
      <c r="B911" s="11"/>
      <c r="C911" s="15" t="str">
        <f t="shared" si="147"/>
        <v/>
      </c>
      <c r="D911" s="16"/>
      <c r="E911" s="34" t="str">
        <f t="shared" si="140"/>
        <v/>
      </c>
      <c r="F911" s="11"/>
      <c r="G911" s="15" t="str">
        <f t="shared" si="141"/>
        <v/>
      </c>
      <c r="H911" s="15" t="str">
        <f t="shared" si="142"/>
        <v/>
      </c>
      <c r="I911" s="15" t="str">
        <f t="shared" si="143"/>
        <v/>
      </c>
      <c r="J911" s="15" t="str">
        <f t="shared" si="144"/>
        <v/>
      </c>
      <c r="K911" s="70" t="str">
        <f t="shared" si="145"/>
        <v/>
      </c>
      <c r="L911" s="17" t="str">
        <f t="shared" si="148"/>
        <v/>
      </c>
      <c r="M911" s="64" t="str">
        <f t="shared" si="146"/>
        <v/>
      </c>
      <c r="N911" s="67" t="str">
        <f t="shared" si="149"/>
        <v/>
      </c>
      <c r="O911" s="18"/>
      <c r="P911" s="68"/>
      <c r="Q911" s="42"/>
      <c r="R911" s="39"/>
      <c r="S911" s="43"/>
    </row>
    <row r="912" spans="1:19" x14ac:dyDescent="0.25">
      <c r="A912" s="11" t="s">
        <v>14</v>
      </c>
      <c r="B912" s="11"/>
      <c r="C912" s="15" t="str">
        <f t="shared" si="147"/>
        <v/>
      </c>
      <c r="D912" s="16"/>
      <c r="E912" s="34" t="str">
        <f t="shared" si="140"/>
        <v/>
      </c>
      <c r="F912" s="11"/>
      <c r="G912" s="15" t="str">
        <f t="shared" si="141"/>
        <v/>
      </c>
      <c r="H912" s="15" t="str">
        <f t="shared" si="142"/>
        <v/>
      </c>
      <c r="I912" s="15" t="str">
        <f t="shared" si="143"/>
        <v/>
      </c>
      <c r="J912" s="15" t="str">
        <f t="shared" si="144"/>
        <v/>
      </c>
      <c r="K912" s="70" t="str">
        <f t="shared" si="145"/>
        <v/>
      </c>
      <c r="L912" s="17" t="str">
        <f t="shared" si="148"/>
        <v/>
      </c>
      <c r="M912" s="64" t="str">
        <f t="shared" si="146"/>
        <v/>
      </c>
      <c r="N912" s="67" t="str">
        <f t="shared" si="149"/>
        <v/>
      </c>
      <c r="O912" s="18"/>
      <c r="P912" s="68"/>
      <c r="Q912" s="42"/>
      <c r="R912" s="39"/>
      <c r="S912" s="43"/>
    </row>
    <row r="913" spans="1:19" x14ac:dyDescent="0.25">
      <c r="A913" s="11" t="s">
        <v>14</v>
      </c>
      <c r="B913" s="11"/>
      <c r="C913" s="15" t="str">
        <f t="shared" si="147"/>
        <v/>
      </c>
      <c r="D913" s="16"/>
      <c r="E913" s="34" t="str">
        <f t="shared" si="140"/>
        <v/>
      </c>
      <c r="F913" s="11"/>
      <c r="G913" s="15" t="str">
        <f t="shared" si="141"/>
        <v/>
      </c>
      <c r="H913" s="15" t="str">
        <f t="shared" si="142"/>
        <v/>
      </c>
      <c r="I913" s="15" t="str">
        <f t="shared" si="143"/>
        <v/>
      </c>
      <c r="J913" s="15" t="str">
        <f t="shared" si="144"/>
        <v/>
      </c>
      <c r="K913" s="70" t="str">
        <f t="shared" si="145"/>
        <v/>
      </c>
      <c r="L913" s="17" t="str">
        <f t="shared" si="148"/>
        <v/>
      </c>
      <c r="M913" s="64" t="str">
        <f t="shared" si="146"/>
        <v/>
      </c>
      <c r="N913" s="67" t="str">
        <f t="shared" si="149"/>
        <v/>
      </c>
      <c r="O913" s="18"/>
      <c r="P913" s="68"/>
      <c r="Q913" s="42"/>
      <c r="R913" s="39"/>
      <c r="S913" s="43"/>
    </row>
    <row r="914" spans="1:19" x14ac:dyDescent="0.25">
      <c r="A914" s="11" t="s">
        <v>14</v>
      </c>
      <c r="B914" s="11"/>
      <c r="C914" s="15" t="str">
        <f t="shared" si="147"/>
        <v/>
      </c>
      <c r="D914" s="16"/>
      <c r="E914" s="34" t="str">
        <f t="shared" si="140"/>
        <v/>
      </c>
      <c r="F914" s="11"/>
      <c r="G914" s="15" t="str">
        <f t="shared" si="141"/>
        <v/>
      </c>
      <c r="H914" s="15" t="str">
        <f t="shared" si="142"/>
        <v/>
      </c>
      <c r="I914" s="15" t="str">
        <f t="shared" si="143"/>
        <v/>
      </c>
      <c r="J914" s="15" t="str">
        <f t="shared" si="144"/>
        <v/>
      </c>
      <c r="K914" s="70" t="str">
        <f t="shared" si="145"/>
        <v/>
      </c>
      <c r="L914" s="17" t="str">
        <f t="shared" si="148"/>
        <v/>
      </c>
      <c r="M914" s="64" t="str">
        <f t="shared" si="146"/>
        <v/>
      </c>
      <c r="N914" s="67" t="str">
        <f t="shared" si="149"/>
        <v/>
      </c>
      <c r="O914" s="18"/>
      <c r="P914" s="68"/>
      <c r="Q914" s="42"/>
      <c r="R914" s="39"/>
      <c r="S914" s="43"/>
    </row>
    <row r="915" spans="1:19" x14ac:dyDescent="0.25">
      <c r="A915" s="11" t="s">
        <v>14</v>
      </c>
      <c r="B915" s="11"/>
      <c r="C915" s="15" t="str">
        <f t="shared" si="147"/>
        <v/>
      </c>
      <c r="D915" s="16"/>
      <c r="E915" s="34" t="str">
        <f t="shared" si="140"/>
        <v/>
      </c>
      <c r="F915" s="11"/>
      <c r="G915" s="15" t="str">
        <f t="shared" si="141"/>
        <v/>
      </c>
      <c r="H915" s="15" t="str">
        <f t="shared" si="142"/>
        <v/>
      </c>
      <c r="I915" s="15" t="str">
        <f t="shared" si="143"/>
        <v/>
      </c>
      <c r="J915" s="15" t="str">
        <f t="shared" si="144"/>
        <v/>
      </c>
      <c r="K915" s="70" t="str">
        <f t="shared" si="145"/>
        <v/>
      </c>
      <c r="L915" s="17" t="str">
        <f t="shared" si="148"/>
        <v/>
      </c>
      <c r="M915" s="64" t="str">
        <f t="shared" si="146"/>
        <v/>
      </c>
      <c r="N915" s="67" t="str">
        <f t="shared" si="149"/>
        <v/>
      </c>
      <c r="O915" s="18"/>
      <c r="P915" s="68"/>
      <c r="Q915" s="42"/>
      <c r="R915" s="39"/>
      <c r="S915" s="43"/>
    </row>
    <row r="916" spans="1:19" x14ac:dyDescent="0.25">
      <c r="A916" s="11" t="s">
        <v>14</v>
      </c>
      <c r="B916" s="11"/>
      <c r="C916" s="15" t="str">
        <f t="shared" si="147"/>
        <v/>
      </c>
      <c r="D916" s="16"/>
      <c r="E916" s="34" t="str">
        <f t="shared" si="140"/>
        <v/>
      </c>
      <c r="F916" s="11"/>
      <c r="G916" s="15" t="str">
        <f t="shared" si="141"/>
        <v/>
      </c>
      <c r="H916" s="15" t="str">
        <f t="shared" si="142"/>
        <v/>
      </c>
      <c r="I916" s="15" t="str">
        <f t="shared" si="143"/>
        <v/>
      </c>
      <c r="J916" s="15" t="str">
        <f t="shared" si="144"/>
        <v/>
      </c>
      <c r="K916" s="70" t="str">
        <f t="shared" si="145"/>
        <v/>
      </c>
      <c r="L916" s="17" t="str">
        <f t="shared" si="148"/>
        <v/>
      </c>
      <c r="M916" s="64" t="str">
        <f t="shared" si="146"/>
        <v/>
      </c>
      <c r="N916" s="67" t="str">
        <f t="shared" si="149"/>
        <v/>
      </c>
      <c r="O916" s="18"/>
      <c r="P916" s="68"/>
      <c r="Q916" s="42"/>
      <c r="R916" s="39"/>
      <c r="S916" s="43"/>
    </row>
    <row r="917" spans="1:19" x14ac:dyDescent="0.25">
      <c r="A917" s="11" t="s">
        <v>14</v>
      </c>
      <c r="B917" s="11"/>
      <c r="C917" s="15" t="str">
        <f t="shared" si="147"/>
        <v/>
      </c>
      <c r="D917" s="16"/>
      <c r="E917" s="34" t="str">
        <f t="shared" si="140"/>
        <v/>
      </c>
      <c r="F917" s="11"/>
      <c r="G917" s="15" t="str">
        <f t="shared" si="141"/>
        <v/>
      </c>
      <c r="H917" s="15" t="str">
        <f t="shared" si="142"/>
        <v/>
      </c>
      <c r="I917" s="15" t="str">
        <f t="shared" si="143"/>
        <v/>
      </c>
      <c r="J917" s="15" t="str">
        <f t="shared" si="144"/>
        <v/>
      </c>
      <c r="K917" s="70" t="str">
        <f t="shared" si="145"/>
        <v/>
      </c>
      <c r="L917" s="17" t="str">
        <f t="shared" si="148"/>
        <v/>
      </c>
      <c r="M917" s="64" t="str">
        <f t="shared" si="146"/>
        <v/>
      </c>
      <c r="N917" s="67" t="str">
        <f t="shared" si="149"/>
        <v/>
      </c>
      <c r="O917" s="18"/>
      <c r="P917" s="68"/>
      <c r="Q917" s="42"/>
      <c r="R917" s="39"/>
      <c r="S917" s="43"/>
    </row>
    <row r="918" spans="1:19" x14ac:dyDescent="0.25">
      <c r="A918" s="11" t="s">
        <v>14</v>
      </c>
      <c r="B918" s="11"/>
      <c r="C918" s="15" t="str">
        <f t="shared" si="147"/>
        <v/>
      </c>
      <c r="D918" s="16"/>
      <c r="E918" s="34" t="str">
        <f t="shared" si="140"/>
        <v/>
      </c>
      <c r="F918" s="11"/>
      <c r="G918" s="15" t="str">
        <f t="shared" si="141"/>
        <v/>
      </c>
      <c r="H918" s="15" t="str">
        <f t="shared" si="142"/>
        <v/>
      </c>
      <c r="I918" s="15" t="str">
        <f t="shared" si="143"/>
        <v/>
      </c>
      <c r="J918" s="15" t="str">
        <f t="shared" si="144"/>
        <v/>
      </c>
      <c r="K918" s="70" t="str">
        <f t="shared" si="145"/>
        <v/>
      </c>
      <c r="L918" s="17" t="str">
        <f t="shared" si="148"/>
        <v/>
      </c>
      <c r="M918" s="64" t="str">
        <f t="shared" si="146"/>
        <v/>
      </c>
      <c r="N918" s="67" t="str">
        <f t="shared" si="149"/>
        <v/>
      </c>
      <c r="O918" s="18"/>
      <c r="P918" s="68"/>
      <c r="Q918" s="42"/>
      <c r="R918" s="39"/>
      <c r="S918" s="43"/>
    </row>
    <row r="919" spans="1:19" x14ac:dyDescent="0.25">
      <c r="A919" s="11" t="s">
        <v>14</v>
      </c>
      <c r="B919" s="11"/>
      <c r="C919" s="15" t="str">
        <f t="shared" si="147"/>
        <v/>
      </c>
      <c r="D919" s="16"/>
      <c r="E919" s="34" t="str">
        <f t="shared" si="140"/>
        <v/>
      </c>
      <c r="F919" s="11"/>
      <c r="G919" s="15" t="str">
        <f t="shared" si="141"/>
        <v/>
      </c>
      <c r="H919" s="15" t="str">
        <f t="shared" si="142"/>
        <v/>
      </c>
      <c r="I919" s="15" t="str">
        <f t="shared" si="143"/>
        <v/>
      </c>
      <c r="J919" s="15" t="str">
        <f t="shared" si="144"/>
        <v/>
      </c>
      <c r="K919" s="70" t="str">
        <f t="shared" si="145"/>
        <v/>
      </c>
      <c r="L919" s="17" t="str">
        <f t="shared" si="148"/>
        <v/>
      </c>
      <c r="M919" s="64" t="str">
        <f t="shared" si="146"/>
        <v/>
      </c>
      <c r="N919" s="67" t="str">
        <f t="shared" si="149"/>
        <v/>
      </c>
      <c r="O919" s="18"/>
      <c r="P919" s="68"/>
      <c r="Q919" s="42"/>
      <c r="R919" s="39"/>
      <c r="S919" s="43"/>
    </row>
    <row r="920" spans="1:19" x14ac:dyDescent="0.25">
      <c r="A920" s="11" t="s">
        <v>14</v>
      </c>
      <c r="B920" s="11"/>
      <c r="C920" s="15" t="str">
        <f t="shared" si="147"/>
        <v/>
      </c>
      <c r="D920" s="16"/>
      <c r="E920" s="34" t="str">
        <f t="shared" si="140"/>
        <v/>
      </c>
      <c r="F920" s="11"/>
      <c r="G920" s="15" t="str">
        <f t="shared" si="141"/>
        <v/>
      </c>
      <c r="H920" s="15" t="str">
        <f t="shared" si="142"/>
        <v/>
      </c>
      <c r="I920" s="15" t="str">
        <f t="shared" si="143"/>
        <v/>
      </c>
      <c r="J920" s="15" t="str">
        <f t="shared" si="144"/>
        <v/>
      </c>
      <c r="K920" s="70" t="str">
        <f t="shared" si="145"/>
        <v/>
      </c>
      <c r="L920" s="17" t="str">
        <f t="shared" si="148"/>
        <v/>
      </c>
      <c r="M920" s="64" t="str">
        <f t="shared" si="146"/>
        <v/>
      </c>
      <c r="N920" s="67" t="str">
        <f t="shared" si="149"/>
        <v/>
      </c>
      <c r="O920" s="18"/>
      <c r="P920" s="68"/>
      <c r="Q920" s="42"/>
      <c r="R920" s="39"/>
      <c r="S920" s="43"/>
    </row>
    <row r="921" spans="1:19" x14ac:dyDescent="0.25">
      <c r="A921" s="11" t="s">
        <v>14</v>
      </c>
      <c r="B921" s="11"/>
      <c r="C921" s="15" t="str">
        <f t="shared" si="147"/>
        <v/>
      </c>
      <c r="D921" s="16"/>
      <c r="E921" s="34" t="str">
        <f t="shared" si="140"/>
        <v/>
      </c>
      <c r="F921" s="11"/>
      <c r="G921" s="15" t="str">
        <f t="shared" si="141"/>
        <v/>
      </c>
      <c r="H921" s="15" t="str">
        <f t="shared" si="142"/>
        <v/>
      </c>
      <c r="I921" s="15" t="str">
        <f t="shared" si="143"/>
        <v/>
      </c>
      <c r="J921" s="15" t="str">
        <f t="shared" si="144"/>
        <v/>
      </c>
      <c r="K921" s="70" t="str">
        <f t="shared" si="145"/>
        <v/>
      </c>
      <c r="L921" s="17" t="str">
        <f t="shared" si="148"/>
        <v/>
      </c>
      <c r="M921" s="64" t="str">
        <f t="shared" si="146"/>
        <v/>
      </c>
      <c r="N921" s="67" t="str">
        <f t="shared" si="149"/>
        <v/>
      </c>
      <c r="O921" s="18"/>
      <c r="P921" s="68"/>
      <c r="Q921" s="42"/>
      <c r="R921" s="39"/>
      <c r="S921" s="43"/>
    </row>
    <row r="922" spans="1:19" x14ac:dyDescent="0.25">
      <c r="A922" s="11" t="s">
        <v>14</v>
      </c>
      <c r="B922" s="11"/>
      <c r="C922" s="15" t="str">
        <f t="shared" si="147"/>
        <v/>
      </c>
      <c r="D922" s="16"/>
      <c r="E922" s="34" t="str">
        <f t="shared" si="140"/>
        <v/>
      </c>
      <c r="F922" s="11"/>
      <c r="G922" s="15" t="str">
        <f t="shared" si="141"/>
        <v/>
      </c>
      <c r="H922" s="15" t="str">
        <f t="shared" si="142"/>
        <v/>
      </c>
      <c r="I922" s="15" t="str">
        <f t="shared" si="143"/>
        <v/>
      </c>
      <c r="J922" s="15" t="str">
        <f t="shared" si="144"/>
        <v/>
      </c>
      <c r="K922" s="70" t="str">
        <f t="shared" si="145"/>
        <v/>
      </c>
      <c r="L922" s="17" t="str">
        <f t="shared" si="148"/>
        <v/>
      </c>
      <c r="M922" s="64" t="str">
        <f t="shared" si="146"/>
        <v/>
      </c>
      <c r="N922" s="67" t="str">
        <f t="shared" si="149"/>
        <v/>
      </c>
      <c r="O922" s="18"/>
      <c r="P922" s="68"/>
      <c r="Q922" s="42"/>
      <c r="R922" s="39"/>
      <c r="S922" s="43"/>
    </row>
    <row r="923" spans="1:19" x14ac:dyDescent="0.25">
      <c r="A923" s="11" t="s">
        <v>14</v>
      </c>
      <c r="B923" s="11"/>
      <c r="C923" s="15" t="str">
        <f t="shared" si="147"/>
        <v/>
      </c>
      <c r="D923" s="16"/>
      <c r="E923" s="34" t="str">
        <f t="shared" si="140"/>
        <v/>
      </c>
      <c r="F923" s="11"/>
      <c r="G923" s="15" t="str">
        <f t="shared" si="141"/>
        <v/>
      </c>
      <c r="H923" s="15" t="str">
        <f t="shared" si="142"/>
        <v/>
      </c>
      <c r="I923" s="15" t="str">
        <f t="shared" si="143"/>
        <v/>
      </c>
      <c r="J923" s="15" t="str">
        <f t="shared" si="144"/>
        <v/>
      </c>
      <c r="K923" s="70" t="str">
        <f t="shared" si="145"/>
        <v/>
      </c>
      <c r="L923" s="17" t="str">
        <f t="shared" si="148"/>
        <v/>
      </c>
      <c r="M923" s="64" t="str">
        <f t="shared" si="146"/>
        <v/>
      </c>
      <c r="N923" s="67" t="str">
        <f t="shared" si="149"/>
        <v/>
      </c>
      <c r="O923" s="18"/>
      <c r="P923" s="68"/>
      <c r="Q923" s="42"/>
      <c r="R923" s="39"/>
      <c r="S923" s="43"/>
    </row>
    <row r="924" spans="1:19" x14ac:dyDescent="0.25">
      <c r="A924" s="11" t="s">
        <v>14</v>
      </c>
      <c r="B924" s="11"/>
      <c r="C924" s="15" t="str">
        <f t="shared" si="147"/>
        <v/>
      </c>
      <c r="D924" s="16"/>
      <c r="E924" s="34" t="str">
        <f t="shared" si="140"/>
        <v/>
      </c>
      <c r="F924" s="11"/>
      <c r="G924" s="15" t="str">
        <f t="shared" si="141"/>
        <v/>
      </c>
      <c r="H924" s="15" t="str">
        <f t="shared" si="142"/>
        <v/>
      </c>
      <c r="I924" s="15" t="str">
        <f t="shared" si="143"/>
        <v/>
      </c>
      <c r="J924" s="15" t="str">
        <f t="shared" si="144"/>
        <v/>
      </c>
      <c r="K924" s="70" t="str">
        <f t="shared" si="145"/>
        <v/>
      </c>
      <c r="L924" s="17" t="str">
        <f t="shared" si="148"/>
        <v/>
      </c>
      <c r="M924" s="64" t="str">
        <f t="shared" si="146"/>
        <v/>
      </c>
      <c r="N924" s="67" t="str">
        <f t="shared" si="149"/>
        <v/>
      </c>
      <c r="O924" s="18"/>
      <c r="P924" s="68"/>
      <c r="Q924" s="42"/>
      <c r="R924" s="39"/>
      <c r="S924" s="43"/>
    </row>
    <row r="925" spans="1:19" x14ac:dyDescent="0.25">
      <c r="A925" s="11" t="s">
        <v>14</v>
      </c>
      <c r="B925" s="11"/>
      <c r="C925" s="15" t="str">
        <f t="shared" si="147"/>
        <v/>
      </c>
      <c r="D925" s="16"/>
      <c r="E925" s="34" t="str">
        <f t="shared" si="140"/>
        <v/>
      </c>
      <c r="F925" s="11"/>
      <c r="G925" s="15" t="str">
        <f t="shared" si="141"/>
        <v/>
      </c>
      <c r="H925" s="15" t="str">
        <f t="shared" si="142"/>
        <v/>
      </c>
      <c r="I925" s="15" t="str">
        <f t="shared" si="143"/>
        <v/>
      </c>
      <c r="J925" s="15" t="str">
        <f t="shared" si="144"/>
        <v/>
      </c>
      <c r="K925" s="70" t="str">
        <f t="shared" si="145"/>
        <v/>
      </c>
      <c r="L925" s="17" t="str">
        <f t="shared" si="148"/>
        <v/>
      </c>
      <c r="M925" s="64" t="str">
        <f t="shared" si="146"/>
        <v/>
      </c>
      <c r="N925" s="67" t="str">
        <f t="shared" si="149"/>
        <v/>
      </c>
      <c r="O925" s="18"/>
      <c r="P925" s="68"/>
      <c r="Q925" s="42"/>
      <c r="R925" s="39"/>
      <c r="S925" s="43"/>
    </row>
    <row r="926" spans="1:19" x14ac:dyDescent="0.25">
      <c r="A926" s="11" t="s">
        <v>14</v>
      </c>
      <c r="B926" s="11"/>
      <c r="C926" s="15" t="str">
        <f t="shared" si="147"/>
        <v/>
      </c>
      <c r="D926" s="16"/>
      <c r="E926" s="34" t="str">
        <f t="shared" si="140"/>
        <v/>
      </c>
      <c r="F926" s="11"/>
      <c r="G926" s="15" t="str">
        <f t="shared" si="141"/>
        <v/>
      </c>
      <c r="H926" s="15" t="str">
        <f t="shared" si="142"/>
        <v/>
      </c>
      <c r="I926" s="15" t="str">
        <f t="shared" si="143"/>
        <v/>
      </c>
      <c r="J926" s="15" t="str">
        <f t="shared" si="144"/>
        <v/>
      </c>
      <c r="K926" s="70" t="str">
        <f t="shared" si="145"/>
        <v/>
      </c>
      <c r="L926" s="17" t="str">
        <f t="shared" si="148"/>
        <v/>
      </c>
      <c r="M926" s="64" t="str">
        <f t="shared" si="146"/>
        <v/>
      </c>
      <c r="N926" s="67" t="str">
        <f t="shared" si="149"/>
        <v/>
      </c>
      <c r="O926" s="18"/>
      <c r="P926" s="68"/>
      <c r="Q926" s="42"/>
      <c r="R926" s="39"/>
      <c r="S926" s="43"/>
    </row>
    <row r="927" spans="1:19" x14ac:dyDescent="0.25">
      <c r="A927" s="11" t="s">
        <v>14</v>
      </c>
      <c r="B927" s="11"/>
      <c r="C927" s="15" t="str">
        <f t="shared" si="147"/>
        <v/>
      </c>
      <c r="D927" s="16"/>
      <c r="E927" s="34" t="str">
        <f t="shared" si="140"/>
        <v/>
      </c>
      <c r="F927" s="11"/>
      <c r="G927" s="15" t="str">
        <f t="shared" si="141"/>
        <v/>
      </c>
      <c r="H927" s="15" t="str">
        <f t="shared" si="142"/>
        <v/>
      </c>
      <c r="I927" s="15" t="str">
        <f t="shared" si="143"/>
        <v/>
      </c>
      <c r="J927" s="15" t="str">
        <f t="shared" si="144"/>
        <v/>
      </c>
      <c r="K927" s="70" t="str">
        <f t="shared" si="145"/>
        <v/>
      </c>
      <c r="L927" s="17" t="str">
        <f t="shared" si="148"/>
        <v/>
      </c>
      <c r="M927" s="64" t="str">
        <f t="shared" si="146"/>
        <v/>
      </c>
      <c r="N927" s="67" t="str">
        <f t="shared" si="149"/>
        <v/>
      </c>
      <c r="O927" s="18"/>
      <c r="P927" s="68"/>
      <c r="Q927" s="42"/>
      <c r="R927" s="39"/>
      <c r="S927" s="43"/>
    </row>
    <row r="928" spans="1:19" x14ac:dyDescent="0.25">
      <c r="A928" s="11" t="s">
        <v>14</v>
      </c>
      <c r="B928" s="11"/>
      <c r="C928" s="15" t="str">
        <f t="shared" si="147"/>
        <v/>
      </c>
      <c r="D928" s="16"/>
      <c r="E928" s="34" t="str">
        <f t="shared" si="140"/>
        <v/>
      </c>
      <c r="F928" s="11"/>
      <c r="G928" s="15" t="str">
        <f t="shared" si="141"/>
        <v/>
      </c>
      <c r="H928" s="15" t="str">
        <f t="shared" si="142"/>
        <v/>
      </c>
      <c r="I928" s="15" t="str">
        <f t="shared" si="143"/>
        <v/>
      </c>
      <c r="J928" s="15" t="str">
        <f t="shared" si="144"/>
        <v/>
      </c>
      <c r="K928" s="70" t="str">
        <f t="shared" si="145"/>
        <v/>
      </c>
      <c r="L928" s="17" t="str">
        <f t="shared" si="148"/>
        <v/>
      </c>
      <c r="M928" s="64" t="str">
        <f t="shared" si="146"/>
        <v/>
      </c>
      <c r="N928" s="67" t="str">
        <f t="shared" si="149"/>
        <v/>
      </c>
      <c r="O928" s="18"/>
      <c r="P928" s="68"/>
      <c r="Q928" s="42"/>
      <c r="R928" s="39"/>
      <c r="S928" s="43"/>
    </row>
    <row r="929" spans="1:19" x14ac:dyDescent="0.25">
      <c r="A929" s="11" t="s">
        <v>14</v>
      </c>
      <c r="B929" s="11"/>
      <c r="C929" s="15" t="str">
        <f t="shared" si="147"/>
        <v/>
      </c>
      <c r="D929" s="16"/>
      <c r="E929" s="34" t="str">
        <f t="shared" si="140"/>
        <v/>
      </c>
      <c r="F929" s="11"/>
      <c r="G929" s="15" t="str">
        <f t="shared" si="141"/>
        <v/>
      </c>
      <c r="H929" s="15" t="str">
        <f t="shared" si="142"/>
        <v/>
      </c>
      <c r="I929" s="15" t="str">
        <f t="shared" si="143"/>
        <v/>
      </c>
      <c r="J929" s="15" t="str">
        <f t="shared" si="144"/>
        <v/>
      </c>
      <c r="K929" s="70" t="str">
        <f t="shared" si="145"/>
        <v/>
      </c>
      <c r="L929" s="17" t="str">
        <f t="shared" si="148"/>
        <v/>
      </c>
      <c r="M929" s="64" t="str">
        <f t="shared" si="146"/>
        <v/>
      </c>
      <c r="N929" s="67" t="str">
        <f t="shared" si="149"/>
        <v/>
      </c>
      <c r="O929" s="18"/>
      <c r="P929" s="68"/>
      <c r="Q929" s="42"/>
      <c r="R929" s="39"/>
      <c r="S929" s="43"/>
    </row>
    <row r="930" spans="1:19" x14ac:dyDescent="0.25">
      <c r="A930" s="11" t="s">
        <v>14</v>
      </c>
      <c r="B930" s="11"/>
      <c r="C930" s="15" t="str">
        <f t="shared" si="147"/>
        <v/>
      </c>
      <c r="D930" s="16"/>
      <c r="E930" s="34" t="str">
        <f t="shared" si="140"/>
        <v/>
      </c>
      <c r="F930" s="11"/>
      <c r="G930" s="15" t="str">
        <f t="shared" si="141"/>
        <v/>
      </c>
      <c r="H930" s="15" t="str">
        <f t="shared" si="142"/>
        <v/>
      </c>
      <c r="I930" s="15" t="str">
        <f t="shared" si="143"/>
        <v/>
      </c>
      <c r="J930" s="15" t="str">
        <f t="shared" si="144"/>
        <v/>
      </c>
      <c r="K930" s="70" t="str">
        <f t="shared" si="145"/>
        <v/>
      </c>
      <c r="L930" s="17" t="str">
        <f t="shared" si="148"/>
        <v/>
      </c>
      <c r="M930" s="64" t="str">
        <f t="shared" si="146"/>
        <v/>
      </c>
      <c r="N930" s="67" t="str">
        <f t="shared" si="149"/>
        <v/>
      </c>
      <c r="O930" s="18"/>
      <c r="P930" s="68"/>
      <c r="Q930" s="42"/>
      <c r="R930" s="39"/>
      <c r="S930" s="43"/>
    </row>
    <row r="931" spans="1:19" x14ac:dyDescent="0.25">
      <c r="A931" s="11" t="s">
        <v>14</v>
      </c>
      <c r="B931" s="11"/>
      <c r="C931" s="15" t="str">
        <f t="shared" si="147"/>
        <v/>
      </c>
      <c r="D931" s="16"/>
      <c r="E931" s="34" t="str">
        <f t="shared" si="140"/>
        <v/>
      </c>
      <c r="F931" s="11"/>
      <c r="G931" s="15" t="str">
        <f t="shared" si="141"/>
        <v/>
      </c>
      <c r="H931" s="15" t="str">
        <f t="shared" si="142"/>
        <v/>
      </c>
      <c r="I931" s="15" t="str">
        <f t="shared" si="143"/>
        <v/>
      </c>
      <c r="J931" s="15" t="str">
        <f t="shared" si="144"/>
        <v/>
      </c>
      <c r="K931" s="70" t="str">
        <f t="shared" si="145"/>
        <v/>
      </c>
      <c r="L931" s="17" t="str">
        <f t="shared" si="148"/>
        <v/>
      </c>
      <c r="M931" s="64" t="str">
        <f t="shared" si="146"/>
        <v/>
      </c>
      <c r="N931" s="67" t="str">
        <f t="shared" si="149"/>
        <v/>
      </c>
      <c r="O931" s="18"/>
      <c r="P931" s="68"/>
      <c r="Q931" s="42"/>
      <c r="R931" s="39"/>
      <c r="S931" s="43"/>
    </row>
    <row r="932" spans="1:19" x14ac:dyDescent="0.25">
      <c r="A932" s="11" t="s">
        <v>14</v>
      </c>
      <c r="B932" s="11"/>
      <c r="C932" s="15" t="str">
        <f t="shared" si="147"/>
        <v/>
      </c>
      <c r="D932" s="16"/>
      <c r="E932" s="34" t="str">
        <f t="shared" si="140"/>
        <v/>
      </c>
      <c r="F932" s="11"/>
      <c r="G932" s="15" t="str">
        <f t="shared" si="141"/>
        <v/>
      </c>
      <c r="H932" s="15" t="str">
        <f t="shared" si="142"/>
        <v/>
      </c>
      <c r="I932" s="15" t="str">
        <f t="shared" si="143"/>
        <v/>
      </c>
      <c r="J932" s="15" t="str">
        <f t="shared" si="144"/>
        <v/>
      </c>
      <c r="K932" s="70" t="str">
        <f t="shared" si="145"/>
        <v/>
      </c>
      <c r="L932" s="17" t="str">
        <f t="shared" si="148"/>
        <v/>
      </c>
      <c r="M932" s="64" t="str">
        <f t="shared" si="146"/>
        <v/>
      </c>
      <c r="N932" s="67" t="str">
        <f t="shared" si="149"/>
        <v/>
      </c>
      <c r="O932" s="18"/>
      <c r="P932" s="68"/>
      <c r="Q932" s="42"/>
      <c r="R932" s="39"/>
      <c r="S932" s="43"/>
    </row>
    <row r="933" spans="1:19" x14ac:dyDescent="0.25">
      <c r="A933" s="11" t="s">
        <v>14</v>
      </c>
      <c r="B933" s="11"/>
      <c r="C933" s="15" t="str">
        <f t="shared" si="147"/>
        <v/>
      </c>
      <c r="D933" s="16"/>
      <c r="E933" s="34" t="str">
        <f t="shared" si="140"/>
        <v/>
      </c>
      <c r="F933" s="11"/>
      <c r="G933" s="15" t="str">
        <f t="shared" si="141"/>
        <v/>
      </c>
      <c r="H933" s="15" t="str">
        <f t="shared" si="142"/>
        <v/>
      </c>
      <c r="I933" s="15" t="str">
        <f t="shared" si="143"/>
        <v/>
      </c>
      <c r="J933" s="15" t="str">
        <f t="shared" si="144"/>
        <v/>
      </c>
      <c r="K933" s="70" t="str">
        <f t="shared" si="145"/>
        <v/>
      </c>
      <c r="L933" s="17" t="str">
        <f t="shared" si="148"/>
        <v/>
      </c>
      <c r="M933" s="64" t="str">
        <f t="shared" si="146"/>
        <v/>
      </c>
      <c r="N933" s="67" t="str">
        <f t="shared" si="149"/>
        <v/>
      </c>
      <c r="O933" s="18"/>
      <c r="P933" s="68"/>
      <c r="Q933" s="42"/>
      <c r="R933" s="39"/>
      <c r="S933" s="43"/>
    </row>
    <row r="934" spans="1:19" x14ac:dyDescent="0.25">
      <c r="A934" s="11" t="s">
        <v>14</v>
      </c>
      <c r="B934" s="11"/>
      <c r="C934" s="15" t="str">
        <f t="shared" si="147"/>
        <v/>
      </c>
      <c r="D934" s="16"/>
      <c r="E934" s="34" t="str">
        <f t="shared" si="140"/>
        <v/>
      </c>
      <c r="F934" s="11"/>
      <c r="G934" s="15" t="str">
        <f t="shared" si="141"/>
        <v/>
      </c>
      <c r="H934" s="15" t="str">
        <f t="shared" si="142"/>
        <v/>
      </c>
      <c r="I934" s="15" t="str">
        <f t="shared" si="143"/>
        <v/>
      </c>
      <c r="J934" s="15" t="str">
        <f t="shared" si="144"/>
        <v/>
      </c>
      <c r="K934" s="70" t="str">
        <f t="shared" si="145"/>
        <v/>
      </c>
      <c r="L934" s="17" t="str">
        <f t="shared" si="148"/>
        <v/>
      </c>
      <c r="M934" s="64" t="str">
        <f t="shared" si="146"/>
        <v/>
      </c>
      <c r="N934" s="67" t="str">
        <f t="shared" si="149"/>
        <v/>
      </c>
      <c r="O934" s="18"/>
      <c r="P934" s="68"/>
      <c r="Q934" s="42"/>
      <c r="R934" s="39"/>
      <c r="S934" s="43"/>
    </row>
    <row r="935" spans="1:19" x14ac:dyDescent="0.25">
      <c r="A935" s="11" t="s">
        <v>14</v>
      </c>
      <c r="B935" s="11"/>
      <c r="C935" s="15" t="str">
        <f t="shared" si="147"/>
        <v/>
      </c>
      <c r="D935" s="16"/>
      <c r="E935" s="34" t="str">
        <f t="shared" si="140"/>
        <v/>
      </c>
      <c r="F935" s="11"/>
      <c r="G935" s="15" t="str">
        <f t="shared" si="141"/>
        <v/>
      </c>
      <c r="H935" s="15" t="str">
        <f t="shared" si="142"/>
        <v/>
      </c>
      <c r="I935" s="15" t="str">
        <f t="shared" si="143"/>
        <v/>
      </c>
      <c r="J935" s="15" t="str">
        <f t="shared" si="144"/>
        <v/>
      </c>
      <c r="K935" s="70" t="str">
        <f t="shared" si="145"/>
        <v/>
      </c>
      <c r="L935" s="17" t="str">
        <f t="shared" si="148"/>
        <v/>
      </c>
      <c r="M935" s="64" t="str">
        <f t="shared" si="146"/>
        <v/>
      </c>
      <c r="N935" s="67" t="str">
        <f t="shared" si="149"/>
        <v/>
      </c>
      <c r="O935" s="18"/>
      <c r="P935" s="68"/>
      <c r="Q935" s="42"/>
      <c r="R935" s="39"/>
      <c r="S935" s="43"/>
    </row>
    <row r="936" spans="1:19" x14ac:dyDescent="0.25">
      <c r="A936" s="11" t="s">
        <v>14</v>
      </c>
      <c r="B936" s="11"/>
      <c r="C936" s="15" t="str">
        <f t="shared" si="147"/>
        <v/>
      </c>
      <c r="D936" s="16"/>
      <c r="E936" s="34" t="str">
        <f t="shared" si="140"/>
        <v/>
      </c>
      <c r="F936" s="11"/>
      <c r="G936" s="15" t="str">
        <f t="shared" si="141"/>
        <v/>
      </c>
      <c r="H936" s="15" t="str">
        <f t="shared" si="142"/>
        <v/>
      </c>
      <c r="I936" s="15" t="str">
        <f t="shared" si="143"/>
        <v/>
      </c>
      <c r="J936" s="15" t="str">
        <f t="shared" si="144"/>
        <v/>
      </c>
      <c r="K936" s="70" t="str">
        <f t="shared" si="145"/>
        <v/>
      </c>
      <c r="L936" s="17" t="str">
        <f t="shared" si="148"/>
        <v/>
      </c>
      <c r="M936" s="64" t="str">
        <f t="shared" si="146"/>
        <v/>
      </c>
      <c r="N936" s="67" t="str">
        <f t="shared" si="149"/>
        <v/>
      </c>
      <c r="O936" s="18"/>
      <c r="P936" s="68"/>
      <c r="Q936" s="42"/>
      <c r="R936" s="39"/>
      <c r="S936" s="43"/>
    </row>
    <row r="937" spans="1:19" x14ac:dyDescent="0.25">
      <c r="A937" s="11" t="s">
        <v>14</v>
      </c>
      <c r="B937" s="11"/>
      <c r="C937" s="15" t="str">
        <f t="shared" si="147"/>
        <v/>
      </c>
      <c r="D937" s="16"/>
      <c r="E937" s="34" t="str">
        <f t="shared" si="140"/>
        <v/>
      </c>
      <c r="F937" s="11"/>
      <c r="G937" s="15" t="str">
        <f t="shared" si="141"/>
        <v/>
      </c>
      <c r="H937" s="15" t="str">
        <f t="shared" si="142"/>
        <v/>
      </c>
      <c r="I937" s="15" t="str">
        <f t="shared" si="143"/>
        <v/>
      </c>
      <c r="J937" s="15" t="str">
        <f t="shared" si="144"/>
        <v/>
      </c>
      <c r="K937" s="70" t="str">
        <f t="shared" si="145"/>
        <v/>
      </c>
      <c r="L937" s="17" t="str">
        <f t="shared" si="148"/>
        <v/>
      </c>
      <c r="M937" s="64" t="str">
        <f t="shared" si="146"/>
        <v/>
      </c>
      <c r="N937" s="67" t="str">
        <f t="shared" si="149"/>
        <v/>
      </c>
      <c r="O937" s="18"/>
      <c r="P937" s="68"/>
      <c r="Q937" s="42"/>
      <c r="R937" s="39"/>
      <c r="S937" s="43"/>
    </row>
    <row r="938" spans="1:19" x14ac:dyDescent="0.25">
      <c r="A938" s="11" t="s">
        <v>14</v>
      </c>
      <c r="B938" s="11"/>
      <c r="C938" s="15" t="str">
        <f t="shared" si="147"/>
        <v/>
      </c>
      <c r="D938" s="16"/>
      <c r="E938" s="34" t="str">
        <f t="shared" si="140"/>
        <v/>
      </c>
      <c r="F938" s="11"/>
      <c r="G938" s="15" t="str">
        <f t="shared" si="141"/>
        <v/>
      </c>
      <c r="H938" s="15" t="str">
        <f t="shared" si="142"/>
        <v/>
      </c>
      <c r="I938" s="15" t="str">
        <f t="shared" si="143"/>
        <v/>
      </c>
      <c r="J938" s="15" t="str">
        <f t="shared" si="144"/>
        <v/>
      </c>
      <c r="K938" s="70" t="str">
        <f t="shared" si="145"/>
        <v/>
      </c>
      <c r="L938" s="17" t="str">
        <f t="shared" si="148"/>
        <v/>
      </c>
      <c r="M938" s="64" t="str">
        <f t="shared" si="146"/>
        <v/>
      </c>
      <c r="N938" s="67" t="str">
        <f t="shared" si="149"/>
        <v/>
      </c>
      <c r="O938" s="18"/>
      <c r="P938" s="68"/>
      <c r="Q938" s="42"/>
      <c r="R938" s="39"/>
      <c r="S938" s="43"/>
    </row>
    <row r="939" spans="1:19" x14ac:dyDescent="0.25">
      <c r="A939" s="11" t="s">
        <v>14</v>
      </c>
      <c r="B939" s="11"/>
      <c r="C939" s="15" t="str">
        <f t="shared" si="147"/>
        <v/>
      </c>
      <c r="D939" s="16"/>
      <c r="E939" s="34" t="str">
        <f t="shared" si="140"/>
        <v/>
      </c>
      <c r="F939" s="11"/>
      <c r="G939" s="15" t="str">
        <f t="shared" si="141"/>
        <v/>
      </c>
      <c r="H939" s="15" t="str">
        <f t="shared" si="142"/>
        <v/>
      </c>
      <c r="I939" s="15" t="str">
        <f t="shared" si="143"/>
        <v/>
      </c>
      <c r="J939" s="15" t="str">
        <f t="shared" si="144"/>
        <v/>
      </c>
      <c r="K939" s="70" t="str">
        <f t="shared" si="145"/>
        <v/>
      </c>
      <c r="L939" s="17" t="str">
        <f t="shared" si="148"/>
        <v/>
      </c>
      <c r="M939" s="64" t="str">
        <f t="shared" si="146"/>
        <v/>
      </c>
      <c r="N939" s="67" t="str">
        <f t="shared" si="149"/>
        <v/>
      </c>
      <c r="O939" s="18"/>
      <c r="P939" s="68"/>
      <c r="Q939" s="42"/>
      <c r="R939" s="39"/>
      <c r="S939" s="43"/>
    </row>
    <row r="940" spans="1:19" x14ac:dyDescent="0.25">
      <c r="A940" s="11" t="s">
        <v>14</v>
      </c>
      <c r="B940" s="11"/>
      <c r="C940" s="15" t="str">
        <f t="shared" si="147"/>
        <v/>
      </c>
      <c r="D940" s="16"/>
      <c r="E940" s="34" t="str">
        <f t="shared" si="140"/>
        <v/>
      </c>
      <c r="F940" s="11"/>
      <c r="G940" s="15" t="str">
        <f t="shared" si="141"/>
        <v/>
      </c>
      <c r="H940" s="15" t="str">
        <f t="shared" si="142"/>
        <v/>
      </c>
      <c r="I940" s="15" t="str">
        <f t="shared" si="143"/>
        <v/>
      </c>
      <c r="J940" s="15" t="str">
        <f t="shared" si="144"/>
        <v/>
      </c>
      <c r="K940" s="70" t="str">
        <f t="shared" si="145"/>
        <v/>
      </c>
      <c r="L940" s="17" t="str">
        <f t="shared" si="148"/>
        <v/>
      </c>
      <c r="M940" s="64" t="str">
        <f t="shared" si="146"/>
        <v/>
      </c>
      <c r="N940" s="67" t="str">
        <f t="shared" si="149"/>
        <v/>
      </c>
      <c r="O940" s="18"/>
      <c r="P940" s="68"/>
      <c r="Q940" s="42"/>
      <c r="R940" s="39"/>
      <c r="S940" s="43"/>
    </row>
    <row r="941" spans="1:19" x14ac:dyDescent="0.25">
      <c r="A941" s="11" t="s">
        <v>14</v>
      </c>
      <c r="B941" s="11"/>
      <c r="C941" s="15" t="str">
        <f t="shared" si="147"/>
        <v/>
      </c>
      <c r="D941" s="16"/>
      <c r="E941" s="34" t="str">
        <f t="shared" si="140"/>
        <v/>
      </c>
      <c r="F941" s="11"/>
      <c r="G941" s="15" t="str">
        <f t="shared" si="141"/>
        <v/>
      </c>
      <c r="H941" s="15" t="str">
        <f t="shared" si="142"/>
        <v/>
      </c>
      <c r="I941" s="15" t="str">
        <f t="shared" si="143"/>
        <v/>
      </c>
      <c r="J941" s="15" t="str">
        <f t="shared" si="144"/>
        <v/>
      </c>
      <c r="K941" s="70" t="str">
        <f t="shared" si="145"/>
        <v/>
      </c>
      <c r="L941" s="17" t="str">
        <f t="shared" si="148"/>
        <v/>
      </c>
      <c r="M941" s="64" t="str">
        <f t="shared" si="146"/>
        <v/>
      </c>
      <c r="N941" s="67" t="str">
        <f t="shared" si="149"/>
        <v/>
      </c>
      <c r="O941" s="18"/>
      <c r="P941" s="68"/>
      <c r="Q941" s="42"/>
      <c r="R941" s="39"/>
      <c r="S941" s="43"/>
    </row>
    <row r="942" spans="1:19" x14ac:dyDescent="0.25">
      <c r="A942" s="11" t="s">
        <v>14</v>
      </c>
      <c r="B942" s="11"/>
      <c r="C942" s="15" t="str">
        <f t="shared" si="147"/>
        <v/>
      </c>
      <c r="D942" s="16"/>
      <c r="E942" s="34" t="str">
        <f t="shared" si="140"/>
        <v/>
      </c>
      <c r="F942" s="11"/>
      <c r="G942" s="15" t="str">
        <f t="shared" si="141"/>
        <v/>
      </c>
      <c r="H942" s="15" t="str">
        <f t="shared" si="142"/>
        <v/>
      </c>
      <c r="I942" s="15" t="str">
        <f t="shared" si="143"/>
        <v/>
      </c>
      <c r="J942" s="15" t="str">
        <f t="shared" si="144"/>
        <v/>
      </c>
      <c r="K942" s="70" t="str">
        <f t="shared" si="145"/>
        <v/>
      </c>
      <c r="L942" s="17" t="str">
        <f t="shared" si="148"/>
        <v/>
      </c>
      <c r="M942" s="64" t="str">
        <f t="shared" si="146"/>
        <v/>
      </c>
      <c r="N942" s="67" t="str">
        <f t="shared" si="149"/>
        <v/>
      </c>
      <c r="O942" s="18"/>
      <c r="P942" s="68"/>
      <c r="Q942" s="42"/>
      <c r="R942" s="39"/>
      <c r="S942" s="43"/>
    </row>
    <row r="943" spans="1:19" x14ac:dyDescent="0.25">
      <c r="A943" s="11" t="s">
        <v>14</v>
      </c>
      <c r="B943" s="11"/>
      <c r="C943" s="15" t="str">
        <f t="shared" si="147"/>
        <v/>
      </c>
      <c r="D943" s="16"/>
      <c r="E943" s="34" t="str">
        <f t="shared" si="140"/>
        <v/>
      </c>
      <c r="F943" s="11"/>
      <c r="G943" s="15" t="str">
        <f t="shared" si="141"/>
        <v/>
      </c>
      <c r="H943" s="15" t="str">
        <f t="shared" si="142"/>
        <v/>
      </c>
      <c r="I943" s="15" t="str">
        <f t="shared" si="143"/>
        <v/>
      </c>
      <c r="J943" s="15" t="str">
        <f t="shared" si="144"/>
        <v/>
      </c>
      <c r="K943" s="70" t="str">
        <f t="shared" si="145"/>
        <v/>
      </c>
      <c r="L943" s="17" t="str">
        <f t="shared" si="148"/>
        <v/>
      </c>
      <c r="M943" s="64" t="str">
        <f t="shared" si="146"/>
        <v/>
      </c>
      <c r="N943" s="67" t="str">
        <f t="shared" si="149"/>
        <v/>
      </c>
      <c r="O943" s="18"/>
      <c r="P943" s="68"/>
      <c r="Q943" s="42"/>
      <c r="R943" s="39"/>
      <c r="S943" s="43"/>
    </row>
    <row r="944" spans="1:19" x14ac:dyDescent="0.25">
      <c r="A944" s="11" t="s">
        <v>14</v>
      </c>
      <c r="B944" s="11"/>
      <c r="C944" s="15" t="str">
        <f t="shared" si="147"/>
        <v/>
      </c>
      <c r="D944" s="16"/>
      <c r="E944" s="34" t="str">
        <f t="shared" si="140"/>
        <v/>
      </c>
      <c r="F944" s="11"/>
      <c r="G944" s="15" t="str">
        <f t="shared" si="141"/>
        <v/>
      </c>
      <c r="H944" s="15" t="str">
        <f t="shared" si="142"/>
        <v/>
      </c>
      <c r="I944" s="15" t="str">
        <f t="shared" si="143"/>
        <v/>
      </c>
      <c r="J944" s="15" t="str">
        <f t="shared" si="144"/>
        <v/>
      </c>
      <c r="K944" s="70" t="str">
        <f t="shared" si="145"/>
        <v/>
      </c>
      <c r="L944" s="17" t="str">
        <f t="shared" si="148"/>
        <v/>
      </c>
      <c r="M944" s="64" t="str">
        <f t="shared" si="146"/>
        <v/>
      </c>
      <c r="N944" s="67" t="str">
        <f t="shared" si="149"/>
        <v/>
      </c>
      <c r="O944" s="18"/>
      <c r="P944" s="68"/>
      <c r="Q944" s="42"/>
      <c r="R944" s="39"/>
      <c r="S944" s="43"/>
    </row>
    <row r="945" spans="1:19" x14ac:dyDescent="0.25">
      <c r="A945" s="11" t="s">
        <v>14</v>
      </c>
      <c r="B945" s="11"/>
      <c r="C945" s="15" t="str">
        <f t="shared" si="147"/>
        <v/>
      </c>
      <c r="D945" s="16"/>
      <c r="E945" s="34" t="str">
        <f t="shared" si="140"/>
        <v/>
      </c>
      <c r="F945" s="11"/>
      <c r="G945" s="15" t="str">
        <f t="shared" si="141"/>
        <v/>
      </c>
      <c r="H945" s="15" t="str">
        <f t="shared" si="142"/>
        <v/>
      </c>
      <c r="I945" s="15" t="str">
        <f t="shared" si="143"/>
        <v/>
      </c>
      <c r="J945" s="15" t="str">
        <f t="shared" si="144"/>
        <v/>
      </c>
      <c r="K945" s="70" t="str">
        <f t="shared" si="145"/>
        <v/>
      </c>
      <c r="L945" s="17" t="str">
        <f t="shared" si="148"/>
        <v/>
      </c>
      <c r="M945" s="64" t="str">
        <f t="shared" si="146"/>
        <v/>
      </c>
      <c r="N945" s="67" t="str">
        <f t="shared" si="149"/>
        <v/>
      </c>
      <c r="O945" s="18"/>
      <c r="P945" s="68"/>
      <c r="Q945" s="42"/>
      <c r="R945" s="39"/>
      <c r="S945" s="43"/>
    </row>
    <row r="946" spans="1:19" x14ac:dyDescent="0.25">
      <c r="A946" s="11" t="s">
        <v>14</v>
      </c>
      <c r="B946" s="11"/>
      <c r="C946" s="15" t="str">
        <f t="shared" si="147"/>
        <v/>
      </c>
      <c r="D946" s="16"/>
      <c r="E946" s="34" t="str">
        <f t="shared" si="140"/>
        <v/>
      </c>
      <c r="F946" s="11"/>
      <c r="G946" s="15" t="str">
        <f t="shared" si="141"/>
        <v/>
      </c>
      <c r="H946" s="15" t="str">
        <f t="shared" si="142"/>
        <v/>
      </c>
      <c r="I946" s="15" t="str">
        <f t="shared" si="143"/>
        <v/>
      </c>
      <c r="J946" s="15" t="str">
        <f t="shared" si="144"/>
        <v/>
      </c>
      <c r="K946" s="70" t="str">
        <f t="shared" si="145"/>
        <v/>
      </c>
      <c r="L946" s="17" t="str">
        <f t="shared" si="148"/>
        <v/>
      </c>
      <c r="M946" s="64" t="str">
        <f t="shared" si="146"/>
        <v/>
      </c>
      <c r="N946" s="67" t="str">
        <f t="shared" si="149"/>
        <v/>
      </c>
      <c r="O946" s="18"/>
      <c r="P946" s="68"/>
      <c r="Q946" s="42"/>
      <c r="R946" s="39"/>
      <c r="S946" s="43"/>
    </row>
    <row r="947" spans="1:19" x14ac:dyDescent="0.25">
      <c r="A947" s="11" t="s">
        <v>14</v>
      </c>
      <c r="B947" s="11"/>
      <c r="C947" s="15" t="str">
        <f t="shared" si="147"/>
        <v/>
      </c>
      <c r="D947" s="16"/>
      <c r="E947" s="34" t="str">
        <f t="shared" si="140"/>
        <v/>
      </c>
      <c r="F947" s="11"/>
      <c r="G947" s="15" t="str">
        <f t="shared" si="141"/>
        <v/>
      </c>
      <c r="H947" s="15" t="str">
        <f t="shared" si="142"/>
        <v/>
      </c>
      <c r="I947" s="15" t="str">
        <f t="shared" si="143"/>
        <v/>
      </c>
      <c r="J947" s="15" t="str">
        <f t="shared" si="144"/>
        <v/>
      </c>
      <c r="K947" s="70" t="str">
        <f t="shared" si="145"/>
        <v/>
      </c>
      <c r="L947" s="17" t="str">
        <f t="shared" si="148"/>
        <v/>
      </c>
      <c r="M947" s="64" t="str">
        <f t="shared" si="146"/>
        <v/>
      </c>
      <c r="N947" s="67" t="str">
        <f t="shared" si="149"/>
        <v/>
      </c>
      <c r="O947" s="18"/>
      <c r="P947" s="68"/>
      <c r="Q947" s="42"/>
      <c r="R947" s="39"/>
      <c r="S947" s="43"/>
    </row>
    <row r="948" spans="1:19" x14ac:dyDescent="0.25">
      <c r="A948" s="11" t="s">
        <v>14</v>
      </c>
      <c r="B948" s="11"/>
      <c r="C948" s="15" t="str">
        <f t="shared" si="147"/>
        <v/>
      </c>
      <c r="D948" s="16"/>
      <c r="E948" s="34" t="str">
        <f t="shared" si="140"/>
        <v/>
      </c>
      <c r="F948" s="11"/>
      <c r="G948" s="15" t="str">
        <f t="shared" si="141"/>
        <v/>
      </c>
      <c r="H948" s="15" t="str">
        <f t="shared" si="142"/>
        <v/>
      </c>
      <c r="I948" s="15" t="str">
        <f t="shared" si="143"/>
        <v/>
      </c>
      <c r="J948" s="15" t="str">
        <f t="shared" si="144"/>
        <v/>
      </c>
      <c r="K948" s="70" t="str">
        <f t="shared" si="145"/>
        <v/>
      </c>
      <c r="L948" s="17" t="str">
        <f t="shared" si="148"/>
        <v/>
      </c>
      <c r="M948" s="64" t="str">
        <f t="shared" si="146"/>
        <v/>
      </c>
      <c r="N948" s="67" t="str">
        <f t="shared" si="149"/>
        <v/>
      </c>
      <c r="O948" s="18"/>
      <c r="P948" s="68"/>
      <c r="Q948" s="42"/>
      <c r="R948" s="39"/>
      <c r="S948" s="43"/>
    </row>
    <row r="949" spans="1:19" x14ac:dyDescent="0.25">
      <c r="A949" s="11" t="s">
        <v>14</v>
      </c>
      <c r="B949" s="11"/>
      <c r="C949" s="15" t="str">
        <f t="shared" si="147"/>
        <v/>
      </c>
      <c r="D949" s="16"/>
      <c r="E949" s="34" t="str">
        <f t="shared" si="140"/>
        <v/>
      </c>
      <c r="F949" s="11"/>
      <c r="G949" s="15" t="str">
        <f t="shared" si="141"/>
        <v/>
      </c>
      <c r="H949" s="15" t="str">
        <f t="shared" si="142"/>
        <v/>
      </c>
      <c r="I949" s="15" t="str">
        <f t="shared" si="143"/>
        <v/>
      </c>
      <c r="J949" s="15" t="str">
        <f t="shared" si="144"/>
        <v/>
      </c>
      <c r="K949" s="70" t="str">
        <f t="shared" si="145"/>
        <v/>
      </c>
      <c r="L949" s="17" t="str">
        <f t="shared" si="148"/>
        <v/>
      </c>
      <c r="M949" s="64" t="str">
        <f t="shared" si="146"/>
        <v/>
      </c>
      <c r="N949" s="67" t="str">
        <f t="shared" si="149"/>
        <v/>
      </c>
      <c r="O949" s="18"/>
      <c r="P949" s="68"/>
      <c r="Q949" s="42"/>
      <c r="R949" s="39"/>
      <c r="S949" s="43"/>
    </row>
    <row r="950" spans="1:19" x14ac:dyDescent="0.25">
      <c r="A950" s="11" t="s">
        <v>14</v>
      </c>
      <c r="B950" s="11"/>
      <c r="C950" s="15" t="str">
        <f t="shared" si="147"/>
        <v/>
      </c>
      <c r="D950" s="16"/>
      <c r="E950" s="34" t="str">
        <f t="shared" si="140"/>
        <v/>
      </c>
      <c r="F950" s="11"/>
      <c r="G950" s="15" t="str">
        <f t="shared" si="141"/>
        <v/>
      </c>
      <c r="H950" s="15" t="str">
        <f t="shared" si="142"/>
        <v/>
      </c>
      <c r="I950" s="15" t="str">
        <f t="shared" si="143"/>
        <v/>
      </c>
      <c r="J950" s="15" t="str">
        <f t="shared" si="144"/>
        <v/>
      </c>
      <c r="K950" s="70" t="str">
        <f t="shared" si="145"/>
        <v/>
      </c>
      <c r="L950" s="17" t="str">
        <f t="shared" si="148"/>
        <v/>
      </c>
      <c r="M950" s="64" t="str">
        <f t="shared" si="146"/>
        <v/>
      </c>
      <c r="N950" s="67" t="str">
        <f t="shared" si="149"/>
        <v/>
      </c>
      <c r="O950" s="18"/>
      <c r="P950" s="68"/>
      <c r="Q950" s="42"/>
      <c r="R950" s="39"/>
      <c r="S950" s="43"/>
    </row>
    <row r="951" spans="1:19" x14ac:dyDescent="0.25">
      <c r="A951" s="11" t="s">
        <v>14</v>
      </c>
      <c r="B951" s="11"/>
      <c r="C951" s="15" t="str">
        <f t="shared" si="147"/>
        <v/>
      </c>
      <c r="D951" s="16"/>
      <c r="E951" s="34" t="str">
        <f t="shared" si="140"/>
        <v/>
      </c>
      <c r="F951" s="11"/>
      <c r="G951" s="15" t="str">
        <f t="shared" si="141"/>
        <v/>
      </c>
      <c r="H951" s="15" t="str">
        <f t="shared" si="142"/>
        <v/>
      </c>
      <c r="I951" s="15" t="str">
        <f t="shared" si="143"/>
        <v/>
      </c>
      <c r="J951" s="15" t="str">
        <f t="shared" si="144"/>
        <v/>
      </c>
      <c r="K951" s="70" t="str">
        <f t="shared" si="145"/>
        <v/>
      </c>
      <c r="L951" s="17" t="str">
        <f t="shared" si="148"/>
        <v/>
      </c>
      <c r="M951" s="64" t="str">
        <f t="shared" si="146"/>
        <v/>
      </c>
      <c r="N951" s="67" t="str">
        <f t="shared" si="149"/>
        <v/>
      </c>
      <c r="O951" s="18"/>
      <c r="P951" s="68"/>
      <c r="Q951" s="42"/>
      <c r="R951" s="39"/>
      <c r="S951" s="43"/>
    </row>
    <row r="952" spans="1:19" x14ac:dyDescent="0.25">
      <c r="A952" s="11" t="s">
        <v>14</v>
      </c>
      <c r="B952" s="11"/>
      <c r="C952" s="15" t="str">
        <f t="shared" si="147"/>
        <v/>
      </c>
      <c r="D952" s="16"/>
      <c r="E952" s="34" t="str">
        <f t="shared" si="140"/>
        <v/>
      </c>
      <c r="F952" s="11"/>
      <c r="G952" s="15" t="str">
        <f t="shared" si="141"/>
        <v/>
      </c>
      <c r="H952" s="15" t="str">
        <f t="shared" si="142"/>
        <v/>
      </c>
      <c r="I952" s="15" t="str">
        <f t="shared" si="143"/>
        <v/>
      </c>
      <c r="J952" s="15" t="str">
        <f t="shared" si="144"/>
        <v/>
      </c>
      <c r="K952" s="70" t="str">
        <f t="shared" si="145"/>
        <v/>
      </c>
      <c r="L952" s="17" t="str">
        <f t="shared" si="148"/>
        <v/>
      </c>
      <c r="M952" s="64" t="str">
        <f t="shared" si="146"/>
        <v/>
      </c>
      <c r="N952" s="67" t="str">
        <f t="shared" si="149"/>
        <v/>
      </c>
      <c r="O952" s="18"/>
      <c r="P952" s="68"/>
      <c r="Q952" s="42"/>
      <c r="R952" s="39"/>
      <c r="S952" s="43"/>
    </row>
    <row r="953" spans="1:19" x14ac:dyDescent="0.25">
      <c r="A953" s="11" t="s">
        <v>14</v>
      </c>
      <c r="B953" s="11"/>
      <c r="C953" s="15" t="str">
        <f t="shared" si="147"/>
        <v/>
      </c>
      <c r="D953" s="16"/>
      <c r="E953" s="34" t="str">
        <f t="shared" si="140"/>
        <v/>
      </c>
      <c r="F953" s="11"/>
      <c r="G953" s="15" t="str">
        <f t="shared" si="141"/>
        <v/>
      </c>
      <c r="H953" s="15" t="str">
        <f t="shared" si="142"/>
        <v/>
      </c>
      <c r="I953" s="15" t="str">
        <f t="shared" si="143"/>
        <v/>
      </c>
      <c r="J953" s="15" t="str">
        <f t="shared" si="144"/>
        <v/>
      </c>
      <c r="K953" s="70" t="str">
        <f t="shared" si="145"/>
        <v/>
      </c>
      <c r="L953" s="17" t="str">
        <f t="shared" si="148"/>
        <v/>
      </c>
      <c r="M953" s="64" t="str">
        <f t="shared" si="146"/>
        <v/>
      </c>
      <c r="N953" s="67" t="str">
        <f t="shared" si="149"/>
        <v/>
      </c>
      <c r="O953" s="18"/>
      <c r="P953" s="68"/>
      <c r="Q953" s="42"/>
      <c r="R953" s="39"/>
      <c r="S953" s="43"/>
    </row>
    <row r="954" spans="1:19" x14ac:dyDescent="0.25">
      <c r="A954" s="11" t="s">
        <v>14</v>
      </c>
      <c r="B954" s="11"/>
      <c r="C954" s="15" t="str">
        <f t="shared" si="147"/>
        <v/>
      </c>
      <c r="D954" s="16"/>
      <c r="E954" s="34" t="str">
        <f t="shared" si="140"/>
        <v/>
      </c>
      <c r="F954" s="11"/>
      <c r="G954" s="15" t="str">
        <f t="shared" si="141"/>
        <v/>
      </c>
      <c r="H954" s="15" t="str">
        <f t="shared" si="142"/>
        <v/>
      </c>
      <c r="I954" s="15" t="str">
        <f t="shared" si="143"/>
        <v/>
      </c>
      <c r="J954" s="15" t="str">
        <f t="shared" si="144"/>
        <v/>
      </c>
      <c r="K954" s="70" t="str">
        <f t="shared" si="145"/>
        <v/>
      </c>
      <c r="L954" s="17" t="str">
        <f t="shared" si="148"/>
        <v/>
      </c>
      <c r="M954" s="64" t="str">
        <f t="shared" si="146"/>
        <v/>
      </c>
      <c r="N954" s="67" t="str">
        <f t="shared" si="149"/>
        <v/>
      </c>
      <c r="O954" s="18"/>
      <c r="P954" s="68"/>
      <c r="Q954" s="42"/>
      <c r="R954" s="39"/>
      <c r="S954" s="43"/>
    </row>
    <row r="955" spans="1:19" x14ac:dyDescent="0.25">
      <c r="A955" s="11" t="s">
        <v>14</v>
      </c>
      <c r="B955" s="11"/>
      <c r="C955" s="15" t="str">
        <f t="shared" si="147"/>
        <v/>
      </c>
      <c r="D955" s="16"/>
      <c r="E955" s="34" t="str">
        <f t="shared" si="140"/>
        <v/>
      </c>
      <c r="F955" s="11"/>
      <c r="G955" s="15" t="str">
        <f t="shared" si="141"/>
        <v/>
      </c>
      <c r="H955" s="15" t="str">
        <f t="shared" si="142"/>
        <v/>
      </c>
      <c r="I955" s="15" t="str">
        <f t="shared" si="143"/>
        <v/>
      </c>
      <c r="J955" s="15" t="str">
        <f t="shared" si="144"/>
        <v/>
      </c>
      <c r="K955" s="70" t="str">
        <f t="shared" si="145"/>
        <v/>
      </c>
      <c r="L955" s="17" t="str">
        <f t="shared" si="148"/>
        <v/>
      </c>
      <c r="M955" s="64" t="str">
        <f t="shared" si="146"/>
        <v/>
      </c>
      <c r="N955" s="67" t="str">
        <f t="shared" si="149"/>
        <v/>
      </c>
      <c r="O955" s="18"/>
      <c r="P955" s="68"/>
      <c r="Q955" s="42"/>
      <c r="R955" s="39"/>
      <c r="S955" s="43"/>
    </row>
    <row r="956" spans="1:19" x14ac:dyDescent="0.25">
      <c r="A956" s="11" t="s">
        <v>14</v>
      </c>
      <c r="B956" s="11"/>
      <c r="C956" s="15" t="str">
        <f t="shared" si="147"/>
        <v/>
      </c>
      <c r="D956" s="16"/>
      <c r="E956" s="34" t="str">
        <f t="shared" si="140"/>
        <v/>
      </c>
      <c r="F956" s="11"/>
      <c r="G956" s="15" t="str">
        <f t="shared" si="141"/>
        <v/>
      </c>
      <c r="H956" s="15" t="str">
        <f t="shared" si="142"/>
        <v/>
      </c>
      <c r="I956" s="15" t="str">
        <f t="shared" si="143"/>
        <v/>
      </c>
      <c r="J956" s="15" t="str">
        <f t="shared" si="144"/>
        <v/>
      </c>
      <c r="K956" s="70" t="str">
        <f t="shared" si="145"/>
        <v/>
      </c>
      <c r="L956" s="17" t="str">
        <f t="shared" si="148"/>
        <v/>
      </c>
      <c r="M956" s="64" t="str">
        <f t="shared" si="146"/>
        <v/>
      </c>
      <c r="N956" s="67" t="str">
        <f t="shared" si="149"/>
        <v/>
      </c>
      <c r="O956" s="18"/>
      <c r="P956" s="68"/>
      <c r="Q956" s="42"/>
      <c r="R956" s="39"/>
      <c r="S956" s="43"/>
    </row>
    <row r="957" spans="1:19" x14ac:dyDescent="0.25">
      <c r="A957" s="11" t="s">
        <v>14</v>
      </c>
      <c r="B957" s="11"/>
      <c r="C957" s="15" t="str">
        <f t="shared" si="147"/>
        <v/>
      </c>
      <c r="D957" s="16"/>
      <c r="E957" s="34" t="str">
        <f t="shared" si="140"/>
        <v/>
      </c>
      <c r="F957" s="11"/>
      <c r="G957" s="15" t="str">
        <f t="shared" si="141"/>
        <v/>
      </c>
      <c r="H957" s="15" t="str">
        <f t="shared" si="142"/>
        <v/>
      </c>
      <c r="I957" s="15" t="str">
        <f t="shared" si="143"/>
        <v/>
      </c>
      <c r="J957" s="15" t="str">
        <f t="shared" si="144"/>
        <v/>
      </c>
      <c r="K957" s="70" t="str">
        <f t="shared" si="145"/>
        <v/>
      </c>
      <c r="L957" s="17" t="str">
        <f t="shared" si="148"/>
        <v/>
      </c>
      <c r="M957" s="64" t="str">
        <f t="shared" si="146"/>
        <v/>
      </c>
      <c r="N957" s="67" t="str">
        <f t="shared" si="149"/>
        <v/>
      </c>
      <c r="O957" s="18"/>
      <c r="P957" s="68"/>
      <c r="Q957" s="42"/>
      <c r="R957" s="39"/>
      <c r="S957" s="43"/>
    </row>
    <row r="958" spans="1:19" x14ac:dyDescent="0.25">
      <c r="A958" s="11" t="s">
        <v>14</v>
      </c>
      <c r="B958" s="11"/>
      <c r="C958" s="15" t="str">
        <f t="shared" si="147"/>
        <v/>
      </c>
      <c r="D958" s="16"/>
      <c r="E958" s="34" t="str">
        <f t="shared" si="140"/>
        <v/>
      </c>
      <c r="F958" s="11"/>
      <c r="G958" s="15" t="str">
        <f t="shared" si="141"/>
        <v/>
      </c>
      <c r="H958" s="15" t="str">
        <f t="shared" si="142"/>
        <v/>
      </c>
      <c r="I958" s="15" t="str">
        <f t="shared" si="143"/>
        <v/>
      </c>
      <c r="J958" s="15" t="str">
        <f t="shared" si="144"/>
        <v/>
      </c>
      <c r="K958" s="70" t="str">
        <f t="shared" si="145"/>
        <v/>
      </c>
      <c r="L958" s="17" t="str">
        <f t="shared" si="148"/>
        <v/>
      </c>
      <c r="M958" s="64" t="str">
        <f t="shared" si="146"/>
        <v/>
      </c>
      <c r="N958" s="67" t="str">
        <f t="shared" si="149"/>
        <v/>
      </c>
      <c r="O958" s="18"/>
      <c r="P958" s="68"/>
      <c r="Q958" s="42"/>
      <c r="R958" s="39"/>
      <c r="S958" s="43"/>
    </row>
    <row r="959" spans="1:19" x14ac:dyDescent="0.25">
      <c r="A959" s="11" t="s">
        <v>14</v>
      </c>
      <c r="B959" s="11"/>
      <c r="C959" s="15" t="str">
        <f t="shared" si="147"/>
        <v/>
      </c>
      <c r="D959" s="16"/>
      <c r="E959" s="34" t="str">
        <f t="shared" si="140"/>
        <v/>
      </c>
      <c r="F959" s="11"/>
      <c r="G959" s="15" t="str">
        <f t="shared" si="141"/>
        <v/>
      </c>
      <c r="H959" s="15" t="str">
        <f t="shared" si="142"/>
        <v/>
      </c>
      <c r="I959" s="15" t="str">
        <f t="shared" si="143"/>
        <v/>
      </c>
      <c r="J959" s="15" t="str">
        <f t="shared" si="144"/>
        <v/>
      </c>
      <c r="K959" s="70" t="str">
        <f t="shared" si="145"/>
        <v/>
      </c>
      <c r="L959" s="17" t="str">
        <f t="shared" si="148"/>
        <v/>
      </c>
      <c r="M959" s="64" t="str">
        <f t="shared" si="146"/>
        <v/>
      </c>
      <c r="N959" s="67" t="str">
        <f t="shared" si="149"/>
        <v/>
      </c>
      <c r="O959" s="18"/>
      <c r="P959" s="68"/>
      <c r="Q959" s="42"/>
      <c r="R959" s="39"/>
      <c r="S959" s="43"/>
    </row>
    <row r="960" spans="1:19" x14ac:dyDescent="0.25">
      <c r="A960" s="11" t="s">
        <v>14</v>
      </c>
      <c r="B960" s="11"/>
      <c r="C960" s="15" t="str">
        <f t="shared" si="147"/>
        <v/>
      </c>
      <c r="D960" s="16"/>
      <c r="E960" s="34" t="str">
        <f t="shared" si="140"/>
        <v/>
      </c>
      <c r="F960" s="11"/>
      <c r="G960" s="15" t="str">
        <f t="shared" si="141"/>
        <v/>
      </c>
      <c r="H960" s="15" t="str">
        <f t="shared" si="142"/>
        <v/>
      </c>
      <c r="I960" s="15" t="str">
        <f t="shared" si="143"/>
        <v/>
      </c>
      <c r="J960" s="15" t="str">
        <f t="shared" si="144"/>
        <v/>
      </c>
      <c r="K960" s="70" t="str">
        <f t="shared" si="145"/>
        <v/>
      </c>
      <c r="L960" s="17" t="str">
        <f t="shared" si="148"/>
        <v/>
      </c>
      <c r="M960" s="64" t="str">
        <f t="shared" si="146"/>
        <v/>
      </c>
      <c r="N960" s="67" t="str">
        <f t="shared" si="149"/>
        <v/>
      </c>
      <c r="O960" s="18"/>
      <c r="P960" s="68"/>
      <c r="Q960" s="42"/>
      <c r="R960" s="39"/>
      <c r="S960" s="43"/>
    </row>
    <row r="961" spans="1:19" x14ac:dyDescent="0.25">
      <c r="A961" s="11" t="s">
        <v>14</v>
      </c>
      <c r="B961" s="11"/>
      <c r="C961" s="15" t="str">
        <f t="shared" si="147"/>
        <v/>
      </c>
      <c r="D961" s="16"/>
      <c r="E961" s="34" t="str">
        <f t="shared" si="140"/>
        <v/>
      </c>
      <c r="F961" s="11"/>
      <c r="G961" s="15" t="str">
        <f t="shared" si="141"/>
        <v/>
      </c>
      <c r="H961" s="15" t="str">
        <f t="shared" si="142"/>
        <v/>
      </c>
      <c r="I961" s="15" t="str">
        <f t="shared" si="143"/>
        <v/>
      </c>
      <c r="J961" s="15" t="str">
        <f t="shared" si="144"/>
        <v/>
      </c>
      <c r="K961" s="70" t="str">
        <f t="shared" si="145"/>
        <v/>
      </c>
      <c r="L961" s="17" t="str">
        <f t="shared" si="148"/>
        <v/>
      </c>
      <c r="M961" s="64" t="str">
        <f t="shared" si="146"/>
        <v/>
      </c>
      <c r="N961" s="67" t="str">
        <f t="shared" si="149"/>
        <v/>
      </c>
      <c r="O961" s="18"/>
      <c r="P961" s="68"/>
      <c r="Q961" s="42"/>
      <c r="R961" s="39"/>
      <c r="S961" s="43"/>
    </row>
    <row r="962" spans="1:19" x14ac:dyDescent="0.25">
      <c r="A962" s="11" t="s">
        <v>14</v>
      </c>
      <c r="B962" s="11"/>
      <c r="C962" s="15" t="str">
        <f t="shared" si="147"/>
        <v/>
      </c>
      <c r="D962" s="16"/>
      <c r="E962" s="34" t="str">
        <f t="shared" si="140"/>
        <v/>
      </c>
      <c r="F962" s="11"/>
      <c r="G962" s="15" t="str">
        <f t="shared" si="141"/>
        <v/>
      </c>
      <c r="H962" s="15" t="str">
        <f t="shared" si="142"/>
        <v/>
      </c>
      <c r="I962" s="15" t="str">
        <f t="shared" si="143"/>
        <v/>
      </c>
      <c r="J962" s="15" t="str">
        <f t="shared" si="144"/>
        <v/>
      </c>
      <c r="K962" s="70" t="str">
        <f t="shared" si="145"/>
        <v/>
      </c>
      <c r="L962" s="17" t="str">
        <f t="shared" si="148"/>
        <v/>
      </c>
      <c r="M962" s="64" t="str">
        <f t="shared" si="146"/>
        <v/>
      </c>
      <c r="N962" s="67" t="str">
        <f t="shared" si="149"/>
        <v/>
      </c>
      <c r="O962" s="18"/>
      <c r="P962" s="68"/>
      <c r="Q962" s="42"/>
      <c r="R962" s="39"/>
      <c r="S962" s="43"/>
    </row>
    <row r="963" spans="1:19" x14ac:dyDescent="0.25">
      <c r="A963" s="11" t="s">
        <v>14</v>
      </c>
      <c r="B963" s="11"/>
      <c r="C963" s="15" t="str">
        <f t="shared" si="147"/>
        <v/>
      </c>
      <c r="D963" s="16"/>
      <c r="E963" s="34" t="str">
        <f t="shared" si="140"/>
        <v/>
      </c>
      <c r="F963" s="11"/>
      <c r="G963" s="15" t="str">
        <f t="shared" si="141"/>
        <v/>
      </c>
      <c r="H963" s="15" t="str">
        <f t="shared" si="142"/>
        <v/>
      </c>
      <c r="I963" s="15" t="str">
        <f t="shared" si="143"/>
        <v/>
      </c>
      <c r="J963" s="15" t="str">
        <f t="shared" si="144"/>
        <v/>
      </c>
      <c r="K963" s="70" t="str">
        <f t="shared" si="145"/>
        <v/>
      </c>
      <c r="L963" s="17" t="str">
        <f t="shared" si="148"/>
        <v/>
      </c>
      <c r="M963" s="64" t="str">
        <f t="shared" si="146"/>
        <v/>
      </c>
      <c r="N963" s="67" t="str">
        <f t="shared" si="149"/>
        <v/>
      </c>
      <c r="O963" s="18"/>
      <c r="P963" s="68"/>
      <c r="Q963" s="42"/>
      <c r="R963" s="39"/>
      <c r="S963" s="43"/>
    </row>
    <row r="964" spans="1:19" x14ac:dyDescent="0.25">
      <c r="A964" s="11" t="s">
        <v>14</v>
      </c>
      <c r="B964" s="11"/>
      <c r="C964" s="15" t="str">
        <f t="shared" si="147"/>
        <v/>
      </c>
      <c r="D964" s="16"/>
      <c r="E964" s="34" t="str">
        <f t="shared" si="140"/>
        <v/>
      </c>
      <c r="F964" s="11"/>
      <c r="G964" s="15" t="str">
        <f t="shared" si="141"/>
        <v/>
      </c>
      <c r="H964" s="15" t="str">
        <f t="shared" si="142"/>
        <v/>
      </c>
      <c r="I964" s="15" t="str">
        <f t="shared" si="143"/>
        <v/>
      </c>
      <c r="J964" s="15" t="str">
        <f t="shared" si="144"/>
        <v/>
      </c>
      <c r="K964" s="70" t="str">
        <f t="shared" si="145"/>
        <v/>
      </c>
      <c r="L964" s="17" t="str">
        <f t="shared" si="148"/>
        <v/>
      </c>
      <c r="M964" s="64" t="str">
        <f t="shared" si="146"/>
        <v/>
      </c>
      <c r="N964" s="67" t="str">
        <f t="shared" si="149"/>
        <v/>
      </c>
      <c r="O964" s="18"/>
      <c r="P964" s="68"/>
      <c r="Q964" s="42"/>
      <c r="R964" s="39"/>
      <c r="S964" s="43"/>
    </row>
    <row r="965" spans="1:19" x14ac:dyDescent="0.25">
      <c r="A965" s="11" t="s">
        <v>14</v>
      </c>
      <c r="B965" s="11"/>
      <c r="C965" s="15" t="str">
        <f t="shared" si="147"/>
        <v/>
      </c>
      <c r="D965" s="16"/>
      <c r="E965" s="34" t="str">
        <f t="shared" si="140"/>
        <v/>
      </c>
      <c r="F965" s="11"/>
      <c r="G965" s="15" t="str">
        <f t="shared" si="141"/>
        <v/>
      </c>
      <c r="H965" s="15" t="str">
        <f t="shared" si="142"/>
        <v/>
      </c>
      <c r="I965" s="15" t="str">
        <f t="shared" si="143"/>
        <v/>
      </c>
      <c r="J965" s="15" t="str">
        <f t="shared" si="144"/>
        <v/>
      </c>
      <c r="K965" s="70" t="str">
        <f t="shared" si="145"/>
        <v/>
      </c>
      <c r="L965" s="17" t="str">
        <f t="shared" si="148"/>
        <v/>
      </c>
      <c r="M965" s="64" t="str">
        <f t="shared" si="146"/>
        <v/>
      </c>
      <c r="N965" s="67" t="str">
        <f t="shared" si="149"/>
        <v/>
      </c>
      <c r="O965" s="18"/>
      <c r="P965" s="68"/>
      <c r="Q965" s="42"/>
      <c r="R965" s="39"/>
      <c r="S965" s="43"/>
    </row>
    <row r="966" spans="1:19" x14ac:dyDescent="0.25">
      <c r="A966" s="11" t="s">
        <v>14</v>
      </c>
      <c r="B966" s="11"/>
      <c r="C966" s="15" t="str">
        <f t="shared" si="147"/>
        <v/>
      </c>
      <c r="D966" s="16"/>
      <c r="E966" s="34" t="str">
        <f t="shared" si="140"/>
        <v/>
      </c>
      <c r="F966" s="11"/>
      <c r="G966" s="15" t="str">
        <f t="shared" si="141"/>
        <v/>
      </c>
      <c r="H966" s="15" t="str">
        <f t="shared" si="142"/>
        <v/>
      </c>
      <c r="I966" s="15" t="str">
        <f t="shared" si="143"/>
        <v/>
      </c>
      <c r="J966" s="15" t="str">
        <f t="shared" si="144"/>
        <v/>
      </c>
      <c r="K966" s="70" t="str">
        <f t="shared" si="145"/>
        <v/>
      </c>
      <c r="L966" s="17" t="str">
        <f t="shared" si="148"/>
        <v/>
      </c>
      <c r="M966" s="64" t="str">
        <f t="shared" si="146"/>
        <v/>
      </c>
      <c r="N966" s="67" t="str">
        <f t="shared" si="149"/>
        <v/>
      </c>
      <c r="O966" s="18"/>
      <c r="P966" s="68"/>
      <c r="Q966" s="42"/>
      <c r="R966" s="39"/>
      <c r="S966" s="43"/>
    </row>
    <row r="967" spans="1:19" x14ac:dyDescent="0.25">
      <c r="A967" s="11" t="s">
        <v>14</v>
      </c>
      <c r="B967" s="11"/>
      <c r="C967" s="15" t="str">
        <f t="shared" si="147"/>
        <v/>
      </c>
      <c r="D967" s="16"/>
      <c r="E967" s="34" t="str">
        <f t="shared" si="140"/>
        <v/>
      </c>
      <c r="F967" s="11"/>
      <c r="G967" s="15" t="str">
        <f t="shared" si="141"/>
        <v/>
      </c>
      <c r="H967" s="15" t="str">
        <f t="shared" si="142"/>
        <v/>
      </c>
      <c r="I967" s="15" t="str">
        <f t="shared" si="143"/>
        <v/>
      </c>
      <c r="J967" s="15" t="str">
        <f t="shared" si="144"/>
        <v/>
      </c>
      <c r="K967" s="70" t="str">
        <f t="shared" si="145"/>
        <v/>
      </c>
      <c r="L967" s="17" t="str">
        <f t="shared" si="148"/>
        <v/>
      </c>
      <c r="M967" s="64" t="str">
        <f t="shared" si="146"/>
        <v/>
      </c>
      <c r="N967" s="67" t="str">
        <f t="shared" si="149"/>
        <v/>
      </c>
      <c r="O967" s="18"/>
      <c r="P967" s="68"/>
      <c r="Q967" s="42"/>
      <c r="R967" s="39"/>
      <c r="S967" s="43"/>
    </row>
    <row r="968" spans="1:19" x14ac:dyDescent="0.25">
      <c r="A968" s="11" t="s">
        <v>14</v>
      </c>
      <c r="B968" s="11"/>
      <c r="C968" s="15" t="str">
        <f t="shared" si="147"/>
        <v/>
      </c>
      <c r="D968" s="16"/>
      <c r="E968" s="34" t="str">
        <f t="shared" ref="E968:E1007" si="150">IF(ISBLANK(D968),"",VLOOKUP(D968,NSLPandADEtableFY19,7,FALSE))</f>
        <v/>
      </c>
      <c r="F968" s="11"/>
      <c r="G968" s="15" t="str">
        <f t="shared" ref="G968:G1007" si="151">IF(ISBLANK(D968),"",VLOOKUP(D968,NSLPandADEtableFY19,12,FALSE))</f>
        <v/>
      </c>
      <c r="H968" s="15" t="str">
        <f t="shared" ref="H968:H1007" si="152">IF(ISBLANK(D968),"",VLOOKUP(D968,NSLPandADEtableFY19,16,FALSE))</f>
        <v/>
      </c>
      <c r="I968" s="15" t="str">
        <f t="shared" ref="I968:I1007" si="153">IF(ISBLANK(D968),"",VLOOKUP(D968,NSLPandADEtableFY19,17,FALSE))</f>
        <v/>
      </c>
      <c r="J968" s="15" t="str">
        <f t="shared" ref="J968:J1007" si="154">IF(ISBLANK(D968),"",VLOOKUP(D968,NSLPandADEtableFY19,18,FALSE))</f>
        <v/>
      </c>
      <c r="K968" s="70" t="str">
        <f t="shared" ref="K968:K1007" si="155">IF(ISBLANK(D968),"",VLOOKUP(D968,NSLPandADEtableFY19,2,FALSE))</f>
        <v/>
      </c>
      <c r="L968" s="17" t="str">
        <f t="shared" si="148"/>
        <v/>
      </c>
      <c r="M968" s="64" t="str">
        <f t="shared" ref="M968:M1007" si="156">IF(ISBLANK(D968),"",VLOOKUP(D968,NSLPandADEtableFY19,9,FALSE))</f>
        <v/>
      </c>
      <c r="N968" s="67" t="str">
        <f t="shared" si="149"/>
        <v/>
      </c>
      <c r="O968" s="18"/>
      <c r="P968" s="68"/>
      <c r="Q968" s="42"/>
      <c r="R968" s="39"/>
      <c r="S968" s="43"/>
    </row>
    <row r="969" spans="1:19" x14ac:dyDescent="0.25">
      <c r="A969" s="11" t="s">
        <v>14</v>
      </c>
      <c r="B969" s="11"/>
      <c r="C969" s="15" t="str">
        <f t="shared" ref="C969:C1007" si="157">IF(ISBLANK(D969),"","School")</f>
        <v/>
      </c>
      <c r="D969" s="16"/>
      <c r="E969" s="34" t="str">
        <f t="shared" si="150"/>
        <v/>
      </c>
      <c r="F969" s="11"/>
      <c r="G969" s="15" t="str">
        <f t="shared" si="151"/>
        <v/>
      </c>
      <c r="H969" s="15" t="str">
        <f t="shared" si="152"/>
        <v/>
      </c>
      <c r="I969" s="15" t="str">
        <f t="shared" si="153"/>
        <v/>
      </c>
      <c r="J969" s="15" t="str">
        <f t="shared" si="154"/>
        <v/>
      </c>
      <c r="K969" s="70" t="str">
        <f t="shared" si="155"/>
        <v/>
      </c>
      <c r="L969" s="17" t="str">
        <f t="shared" ref="L969:L1007" si="158">IF(ISBLANK(D969),"","Free &amp; Reduced Lunch Data (NSLP) October 2018")</f>
        <v/>
      </c>
      <c r="M969" s="64" t="str">
        <f t="shared" si="156"/>
        <v/>
      </c>
      <c r="N969" s="67" t="str">
        <f t="shared" ref="N969:N1007" si="159">IF(ISBLANK(D969),"","National School Lunch Program (NSLP): N/A")</f>
        <v/>
      </c>
      <c r="O969" s="18"/>
      <c r="P969" s="68"/>
      <c r="Q969" s="42"/>
      <c r="R969" s="39"/>
      <c r="S969" s="43"/>
    </row>
    <row r="970" spans="1:19" x14ac:dyDescent="0.25">
      <c r="A970" s="11" t="s">
        <v>14</v>
      </c>
      <c r="B970" s="11"/>
      <c r="C970" s="15" t="str">
        <f t="shared" si="157"/>
        <v/>
      </c>
      <c r="D970" s="16"/>
      <c r="E970" s="34" t="str">
        <f t="shared" si="150"/>
        <v/>
      </c>
      <c r="F970" s="11"/>
      <c r="G970" s="15" t="str">
        <f t="shared" si="151"/>
        <v/>
      </c>
      <c r="H970" s="15" t="str">
        <f t="shared" si="152"/>
        <v/>
      </c>
      <c r="I970" s="15" t="str">
        <f t="shared" si="153"/>
        <v/>
      </c>
      <c r="J970" s="15" t="str">
        <f t="shared" si="154"/>
        <v/>
      </c>
      <c r="K970" s="70" t="str">
        <f t="shared" si="155"/>
        <v/>
      </c>
      <c r="L970" s="17" t="str">
        <f t="shared" si="158"/>
        <v/>
      </c>
      <c r="M970" s="64" t="str">
        <f t="shared" si="156"/>
        <v/>
      </c>
      <c r="N970" s="67" t="str">
        <f t="shared" si="159"/>
        <v/>
      </c>
      <c r="O970" s="18"/>
      <c r="P970" s="68"/>
      <c r="Q970" s="42"/>
      <c r="R970" s="39"/>
      <c r="S970" s="43"/>
    </row>
    <row r="971" spans="1:19" x14ac:dyDescent="0.25">
      <c r="A971" s="11" t="s">
        <v>14</v>
      </c>
      <c r="B971" s="11"/>
      <c r="C971" s="15" t="str">
        <f t="shared" si="157"/>
        <v/>
      </c>
      <c r="D971" s="16"/>
      <c r="E971" s="34" t="str">
        <f t="shared" si="150"/>
        <v/>
      </c>
      <c r="F971" s="11"/>
      <c r="G971" s="15" t="str">
        <f t="shared" si="151"/>
        <v/>
      </c>
      <c r="H971" s="15" t="str">
        <f t="shared" si="152"/>
        <v/>
      </c>
      <c r="I971" s="15" t="str">
        <f t="shared" si="153"/>
        <v/>
      </c>
      <c r="J971" s="15" t="str">
        <f t="shared" si="154"/>
        <v/>
      </c>
      <c r="K971" s="70" t="str">
        <f t="shared" si="155"/>
        <v/>
      </c>
      <c r="L971" s="17" t="str">
        <f t="shared" si="158"/>
        <v/>
      </c>
      <c r="M971" s="64" t="str">
        <f t="shared" si="156"/>
        <v/>
      </c>
      <c r="N971" s="67" t="str">
        <f t="shared" si="159"/>
        <v/>
      </c>
      <c r="O971" s="18"/>
      <c r="P971" s="68"/>
      <c r="Q971" s="42"/>
      <c r="R971" s="39"/>
      <c r="S971" s="43"/>
    </row>
    <row r="972" spans="1:19" x14ac:dyDescent="0.25">
      <c r="A972" s="11" t="s">
        <v>14</v>
      </c>
      <c r="B972" s="11"/>
      <c r="C972" s="15" t="str">
        <f t="shared" si="157"/>
        <v/>
      </c>
      <c r="D972" s="16"/>
      <c r="E972" s="34" t="str">
        <f t="shared" si="150"/>
        <v/>
      </c>
      <c r="F972" s="11"/>
      <c r="G972" s="15" t="str">
        <f t="shared" si="151"/>
        <v/>
      </c>
      <c r="H972" s="15" t="str">
        <f t="shared" si="152"/>
        <v/>
      </c>
      <c r="I972" s="15" t="str">
        <f t="shared" si="153"/>
        <v/>
      </c>
      <c r="J972" s="15" t="str">
        <f t="shared" si="154"/>
        <v/>
      </c>
      <c r="K972" s="70" t="str">
        <f t="shared" si="155"/>
        <v/>
      </c>
      <c r="L972" s="17" t="str">
        <f t="shared" si="158"/>
        <v/>
      </c>
      <c r="M972" s="64" t="str">
        <f t="shared" si="156"/>
        <v/>
      </c>
      <c r="N972" s="67" t="str">
        <f t="shared" si="159"/>
        <v/>
      </c>
      <c r="O972" s="18"/>
      <c r="P972" s="68"/>
      <c r="Q972" s="42"/>
      <c r="R972" s="39"/>
      <c r="S972" s="43"/>
    </row>
    <row r="973" spans="1:19" x14ac:dyDescent="0.25">
      <c r="A973" s="11" t="s">
        <v>14</v>
      </c>
      <c r="B973" s="11"/>
      <c r="C973" s="15" t="str">
        <f t="shared" si="157"/>
        <v/>
      </c>
      <c r="D973" s="16"/>
      <c r="E973" s="34" t="str">
        <f t="shared" si="150"/>
        <v/>
      </c>
      <c r="F973" s="11"/>
      <c r="G973" s="15" t="str">
        <f t="shared" si="151"/>
        <v/>
      </c>
      <c r="H973" s="15" t="str">
        <f t="shared" si="152"/>
        <v/>
      </c>
      <c r="I973" s="15" t="str">
        <f t="shared" si="153"/>
        <v/>
      </c>
      <c r="J973" s="15" t="str">
        <f t="shared" si="154"/>
        <v/>
      </c>
      <c r="K973" s="70" t="str">
        <f t="shared" si="155"/>
        <v/>
      </c>
      <c r="L973" s="17" t="str">
        <f t="shared" si="158"/>
        <v/>
      </c>
      <c r="M973" s="64" t="str">
        <f t="shared" si="156"/>
        <v/>
      </c>
      <c r="N973" s="67" t="str">
        <f t="shared" si="159"/>
        <v/>
      </c>
      <c r="O973" s="18"/>
      <c r="P973" s="68"/>
      <c r="Q973" s="42"/>
      <c r="R973" s="39"/>
      <c r="S973" s="43"/>
    </row>
    <row r="974" spans="1:19" x14ac:dyDescent="0.25">
      <c r="A974" s="11" t="s">
        <v>14</v>
      </c>
      <c r="B974" s="11"/>
      <c r="C974" s="15" t="str">
        <f t="shared" si="157"/>
        <v/>
      </c>
      <c r="D974" s="16"/>
      <c r="E974" s="34" t="str">
        <f t="shared" si="150"/>
        <v/>
      </c>
      <c r="F974" s="11"/>
      <c r="G974" s="15" t="str">
        <f t="shared" si="151"/>
        <v/>
      </c>
      <c r="H974" s="15" t="str">
        <f t="shared" si="152"/>
        <v/>
      </c>
      <c r="I974" s="15" t="str">
        <f t="shared" si="153"/>
        <v/>
      </c>
      <c r="J974" s="15" t="str">
        <f t="shared" si="154"/>
        <v/>
      </c>
      <c r="K974" s="70" t="str">
        <f t="shared" si="155"/>
        <v/>
      </c>
      <c r="L974" s="17" t="str">
        <f t="shared" si="158"/>
        <v/>
      </c>
      <c r="M974" s="64" t="str">
        <f t="shared" si="156"/>
        <v/>
      </c>
      <c r="N974" s="67" t="str">
        <f t="shared" si="159"/>
        <v/>
      </c>
      <c r="O974" s="18"/>
      <c r="P974" s="68"/>
      <c r="Q974" s="42"/>
      <c r="R974" s="39"/>
      <c r="S974" s="43"/>
    </row>
    <row r="975" spans="1:19" x14ac:dyDescent="0.25">
      <c r="A975" s="11" t="s">
        <v>14</v>
      </c>
      <c r="B975" s="11"/>
      <c r="C975" s="15" t="str">
        <f t="shared" si="157"/>
        <v/>
      </c>
      <c r="D975" s="16"/>
      <c r="E975" s="34" t="str">
        <f t="shared" si="150"/>
        <v/>
      </c>
      <c r="F975" s="11"/>
      <c r="G975" s="15" t="str">
        <f t="shared" si="151"/>
        <v/>
      </c>
      <c r="H975" s="15" t="str">
        <f t="shared" si="152"/>
        <v/>
      </c>
      <c r="I975" s="15" t="str">
        <f t="shared" si="153"/>
        <v/>
      </c>
      <c r="J975" s="15" t="str">
        <f t="shared" si="154"/>
        <v/>
      </c>
      <c r="K975" s="70" t="str">
        <f t="shared" si="155"/>
        <v/>
      </c>
      <c r="L975" s="17" t="str">
        <f t="shared" si="158"/>
        <v/>
      </c>
      <c r="M975" s="64" t="str">
        <f t="shared" si="156"/>
        <v/>
      </c>
      <c r="N975" s="67" t="str">
        <f t="shared" si="159"/>
        <v/>
      </c>
      <c r="O975" s="18"/>
      <c r="P975" s="68"/>
      <c r="Q975" s="42"/>
      <c r="R975" s="39"/>
      <c r="S975" s="43"/>
    </row>
    <row r="976" spans="1:19" x14ac:dyDescent="0.25">
      <c r="A976" s="11" t="s">
        <v>14</v>
      </c>
      <c r="B976" s="11"/>
      <c r="C976" s="15" t="str">
        <f t="shared" si="157"/>
        <v/>
      </c>
      <c r="D976" s="16"/>
      <c r="E976" s="34" t="str">
        <f t="shared" si="150"/>
        <v/>
      </c>
      <c r="F976" s="11"/>
      <c r="G976" s="15" t="str">
        <f t="shared" si="151"/>
        <v/>
      </c>
      <c r="H976" s="15" t="str">
        <f t="shared" si="152"/>
        <v/>
      </c>
      <c r="I976" s="15" t="str">
        <f t="shared" si="153"/>
        <v/>
      </c>
      <c r="J976" s="15" t="str">
        <f t="shared" si="154"/>
        <v/>
      </c>
      <c r="K976" s="70" t="str">
        <f t="shared" si="155"/>
        <v/>
      </c>
      <c r="L976" s="17" t="str">
        <f t="shared" si="158"/>
        <v/>
      </c>
      <c r="M976" s="64" t="str">
        <f t="shared" si="156"/>
        <v/>
      </c>
      <c r="N976" s="67" t="str">
        <f t="shared" si="159"/>
        <v/>
      </c>
      <c r="O976" s="18"/>
      <c r="P976" s="68"/>
      <c r="Q976" s="42"/>
      <c r="R976" s="39"/>
      <c r="S976" s="43"/>
    </row>
    <row r="977" spans="1:19" x14ac:dyDescent="0.25">
      <c r="A977" s="11" t="s">
        <v>14</v>
      </c>
      <c r="B977" s="11"/>
      <c r="C977" s="15" t="str">
        <f t="shared" si="157"/>
        <v/>
      </c>
      <c r="D977" s="16"/>
      <c r="E977" s="34" t="str">
        <f t="shared" si="150"/>
        <v/>
      </c>
      <c r="F977" s="11"/>
      <c r="G977" s="15" t="str">
        <f t="shared" si="151"/>
        <v/>
      </c>
      <c r="H977" s="15" t="str">
        <f t="shared" si="152"/>
        <v/>
      </c>
      <c r="I977" s="15" t="str">
        <f t="shared" si="153"/>
        <v/>
      </c>
      <c r="J977" s="15" t="str">
        <f t="shared" si="154"/>
        <v/>
      </c>
      <c r="K977" s="70" t="str">
        <f t="shared" si="155"/>
        <v/>
      </c>
      <c r="L977" s="17" t="str">
        <f t="shared" si="158"/>
        <v/>
      </c>
      <c r="M977" s="64" t="str">
        <f t="shared" si="156"/>
        <v/>
      </c>
      <c r="N977" s="67" t="str">
        <f t="shared" si="159"/>
        <v/>
      </c>
      <c r="O977" s="18"/>
      <c r="P977" s="68"/>
      <c r="Q977" s="42"/>
      <c r="R977" s="39"/>
      <c r="S977" s="43"/>
    </row>
    <row r="978" spans="1:19" x14ac:dyDescent="0.25">
      <c r="A978" s="11" t="s">
        <v>14</v>
      </c>
      <c r="B978" s="11"/>
      <c r="C978" s="15" t="str">
        <f t="shared" si="157"/>
        <v/>
      </c>
      <c r="D978" s="16"/>
      <c r="E978" s="34" t="str">
        <f t="shared" si="150"/>
        <v/>
      </c>
      <c r="F978" s="11"/>
      <c r="G978" s="15" t="str">
        <f t="shared" si="151"/>
        <v/>
      </c>
      <c r="H978" s="15" t="str">
        <f t="shared" si="152"/>
        <v/>
      </c>
      <c r="I978" s="15" t="str">
        <f t="shared" si="153"/>
        <v/>
      </c>
      <c r="J978" s="15" t="str">
        <f t="shared" si="154"/>
        <v/>
      </c>
      <c r="K978" s="70" t="str">
        <f t="shared" si="155"/>
        <v/>
      </c>
      <c r="L978" s="17" t="str">
        <f t="shared" si="158"/>
        <v/>
      </c>
      <c r="M978" s="64" t="str">
        <f t="shared" si="156"/>
        <v/>
      </c>
      <c r="N978" s="67" t="str">
        <f t="shared" si="159"/>
        <v/>
      </c>
      <c r="O978" s="18"/>
      <c r="P978" s="68"/>
      <c r="Q978" s="42"/>
      <c r="R978" s="39"/>
      <c r="S978" s="43"/>
    </row>
    <row r="979" spans="1:19" x14ac:dyDescent="0.25">
      <c r="A979" s="11" t="s">
        <v>14</v>
      </c>
      <c r="B979" s="11"/>
      <c r="C979" s="15" t="str">
        <f t="shared" si="157"/>
        <v/>
      </c>
      <c r="D979" s="16"/>
      <c r="E979" s="34" t="str">
        <f t="shared" si="150"/>
        <v/>
      </c>
      <c r="F979" s="11"/>
      <c r="G979" s="15" t="str">
        <f t="shared" si="151"/>
        <v/>
      </c>
      <c r="H979" s="15" t="str">
        <f t="shared" si="152"/>
        <v/>
      </c>
      <c r="I979" s="15" t="str">
        <f t="shared" si="153"/>
        <v/>
      </c>
      <c r="J979" s="15" t="str">
        <f t="shared" si="154"/>
        <v/>
      </c>
      <c r="K979" s="70" t="str">
        <f t="shared" si="155"/>
        <v/>
      </c>
      <c r="L979" s="17" t="str">
        <f t="shared" si="158"/>
        <v/>
      </c>
      <c r="M979" s="64" t="str">
        <f t="shared" si="156"/>
        <v/>
      </c>
      <c r="N979" s="67" t="str">
        <f t="shared" si="159"/>
        <v/>
      </c>
      <c r="O979" s="18"/>
      <c r="P979" s="68"/>
      <c r="Q979" s="42"/>
      <c r="R979" s="39"/>
      <c r="S979" s="43"/>
    </row>
    <row r="980" spans="1:19" x14ac:dyDescent="0.25">
      <c r="A980" s="11" t="s">
        <v>14</v>
      </c>
      <c r="B980" s="11"/>
      <c r="C980" s="15" t="str">
        <f t="shared" si="157"/>
        <v/>
      </c>
      <c r="D980" s="16"/>
      <c r="E980" s="34" t="str">
        <f t="shared" si="150"/>
        <v/>
      </c>
      <c r="F980" s="11"/>
      <c r="G980" s="15" t="str">
        <f t="shared" si="151"/>
        <v/>
      </c>
      <c r="H980" s="15" t="str">
        <f t="shared" si="152"/>
        <v/>
      </c>
      <c r="I980" s="15" t="str">
        <f t="shared" si="153"/>
        <v/>
      </c>
      <c r="J980" s="15" t="str">
        <f t="shared" si="154"/>
        <v/>
      </c>
      <c r="K980" s="70" t="str">
        <f t="shared" si="155"/>
        <v/>
      </c>
      <c r="L980" s="17" t="str">
        <f t="shared" si="158"/>
        <v/>
      </c>
      <c r="M980" s="64" t="str">
        <f t="shared" si="156"/>
        <v/>
      </c>
      <c r="N980" s="67" t="str">
        <f t="shared" si="159"/>
        <v/>
      </c>
      <c r="O980" s="18"/>
      <c r="P980" s="68"/>
      <c r="Q980" s="42"/>
      <c r="R980" s="39"/>
      <c r="S980" s="43"/>
    </row>
    <row r="981" spans="1:19" x14ac:dyDescent="0.25">
      <c r="A981" s="11" t="s">
        <v>14</v>
      </c>
      <c r="B981" s="11"/>
      <c r="C981" s="15" t="str">
        <f t="shared" si="157"/>
        <v/>
      </c>
      <c r="D981" s="16"/>
      <c r="E981" s="34" t="str">
        <f t="shared" si="150"/>
        <v/>
      </c>
      <c r="F981" s="11"/>
      <c r="G981" s="15" t="str">
        <f t="shared" si="151"/>
        <v/>
      </c>
      <c r="H981" s="15" t="str">
        <f t="shared" si="152"/>
        <v/>
      </c>
      <c r="I981" s="15" t="str">
        <f t="shared" si="153"/>
        <v/>
      </c>
      <c r="J981" s="15" t="str">
        <f t="shared" si="154"/>
        <v/>
      </c>
      <c r="K981" s="70" t="str">
        <f t="shared" si="155"/>
        <v/>
      </c>
      <c r="L981" s="17" t="str">
        <f t="shared" si="158"/>
        <v/>
      </c>
      <c r="M981" s="64" t="str">
        <f t="shared" si="156"/>
        <v/>
      </c>
      <c r="N981" s="67" t="str">
        <f t="shared" si="159"/>
        <v/>
      </c>
      <c r="O981" s="18"/>
      <c r="P981" s="68"/>
      <c r="Q981" s="42"/>
      <c r="R981" s="39"/>
      <c r="S981" s="43"/>
    </row>
    <row r="982" spans="1:19" x14ac:dyDescent="0.25">
      <c r="A982" s="11" t="s">
        <v>14</v>
      </c>
      <c r="B982" s="11"/>
      <c r="C982" s="15" t="str">
        <f t="shared" si="157"/>
        <v/>
      </c>
      <c r="D982" s="16"/>
      <c r="E982" s="34" t="str">
        <f t="shared" si="150"/>
        <v/>
      </c>
      <c r="F982" s="11"/>
      <c r="G982" s="15" t="str">
        <f t="shared" si="151"/>
        <v/>
      </c>
      <c r="H982" s="15" t="str">
        <f t="shared" si="152"/>
        <v/>
      </c>
      <c r="I982" s="15" t="str">
        <f t="shared" si="153"/>
        <v/>
      </c>
      <c r="J982" s="15" t="str">
        <f t="shared" si="154"/>
        <v/>
      </c>
      <c r="K982" s="70" t="str">
        <f t="shared" si="155"/>
        <v/>
      </c>
      <c r="L982" s="17" t="str">
        <f t="shared" si="158"/>
        <v/>
      </c>
      <c r="M982" s="64" t="str">
        <f t="shared" si="156"/>
        <v/>
      </c>
      <c r="N982" s="67" t="str">
        <f t="shared" si="159"/>
        <v/>
      </c>
      <c r="O982" s="18"/>
      <c r="P982" s="68"/>
      <c r="Q982" s="42"/>
      <c r="R982" s="39"/>
      <c r="S982" s="43"/>
    </row>
    <row r="983" spans="1:19" x14ac:dyDescent="0.25">
      <c r="A983" s="11" t="s">
        <v>14</v>
      </c>
      <c r="B983" s="11"/>
      <c r="C983" s="15" t="str">
        <f t="shared" si="157"/>
        <v/>
      </c>
      <c r="D983" s="16"/>
      <c r="E983" s="34" t="str">
        <f t="shared" si="150"/>
        <v/>
      </c>
      <c r="F983" s="11"/>
      <c r="G983" s="15" t="str">
        <f t="shared" si="151"/>
        <v/>
      </c>
      <c r="H983" s="15" t="str">
        <f t="shared" si="152"/>
        <v/>
      </c>
      <c r="I983" s="15" t="str">
        <f t="shared" si="153"/>
        <v/>
      </c>
      <c r="J983" s="15" t="str">
        <f t="shared" si="154"/>
        <v/>
      </c>
      <c r="K983" s="70" t="str">
        <f t="shared" si="155"/>
        <v/>
      </c>
      <c r="L983" s="17" t="str">
        <f t="shared" si="158"/>
        <v/>
      </c>
      <c r="M983" s="64" t="str">
        <f t="shared" si="156"/>
        <v/>
      </c>
      <c r="N983" s="67" t="str">
        <f t="shared" si="159"/>
        <v/>
      </c>
      <c r="O983" s="18"/>
      <c r="P983" s="68"/>
      <c r="Q983" s="42"/>
      <c r="R983" s="39"/>
      <c r="S983" s="43"/>
    </row>
    <row r="984" spans="1:19" x14ac:dyDescent="0.25">
      <c r="A984" s="11" t="s">
        <v>14</v>
      </c>
      <c r="B984" s="11"/>
      <c r="C984" s="15" t="str">
        <f t="shared" si="157"/>
        <v/>
      </c>
      <c r="D984" s="16"/>
      <c r="E984" s="34" t="str">
        <f t="shared" si="150"/>
        <v/>
      </c>
      <c r="F984" s="11"/>
      <c r="G984" s="15" t="str">
        <f t="shared" si="151"/>
        <v/>
      </c>
      <c r="H984" s="15" t="str">
        <f t="shared" si="152"/>
        <v/>
      </c>
      <c r="I984" s="15" t="str">
        <f t="shared" si="153"/>
        <v/>
      </c>
      <c r="J984" s="15" t="str">
        <f t="shared" si="154"/>
        <v/>
      </c>
      <c r="K984" s="70" t="str">
        <f t="shared" si="155"/>
        <v/>
      </c>
      <c r="L984" s="17" t="str">
        <f t="shared" si="158"/>
        <v/>
      </c>
      <c r="M984" s="64" t="str">
        <f t="shared" si="156"/>
        <v/>
      </c>
      <c r="N984" s="67" t="str">
        <f t="shared" si="159"/>
        <v/>
      </c>
      <c r="O984" s="18"/>
      <c r="P984" s="68"/>
      <c r="Q984" s="42"/>
      <c r="R984" s="39"/>
      <c r="S984" s="43"/>
    </row>
    <row r="985" spans="1:19" x14ac:dyDescent="0.25">
      <c r="A985" s="11" t="s">
        <v>14</v>
      </c>
      <c r="B985" s="11"/>
      <c r="C985" s="15" t="str">
        <f t="shared" si="157"/>
        <v/>
      </c>
      <c r="D985" s="16"/>
      <c r="E985" s="34" t="str">
        <f t="shared" si="150"/>
        <v/>
      </c>
      <c r="F985" s="11"/>
      <c r="G985" s="15" t="str">
        <f t="shared" si="151"/>
        <v/>
      </c>
      <c r="H985" s="15" t="str">
        <f t="shared" si="152"/>
        <v/>
      </c>
      <c r="I985" s="15" t="str">
        <f t="shared" si="153"/>
        <v/>
      </c>
      <c r="J985" s="15" t="str">
        <f t="shared" si="154"/>
        <v/>
      </c>
      <c r="K985" s="70" t="str">
        <f t="shared" si="155"/>
        <v/>
      </c>
      <c r="L985" s="17" t="str">
        <f t="shared" si="158"/>
        <v/>
      </c>
      <c r="M985" s="64" t="str">
        <f t="shared" si="156"/>
        <v/>
      </c>
      <c r="N985" s="67" t="str">
        <f t="shared" si="159"/>
        <v/>
      </c>
      <c r="O985" s="18"/>
      <c r="P985" s="68"/>
      <c r="Q985" s="42"/>
      <c r="R985" s="39"/>
      <c r="S985" s="43"/>
    </row>
    <row r="986" spans="1:19" x14ac:dyDescent="0.25">
      <c r="A986" s="11" t="s">
        <v>14</v>
      </c>
      <c r="B986" s="11"/>
      <c r="C986" s="15" t="str">
        <f t="shared" si="157"/>
        <v/>
      </c>
      <c r="D986" s="16"/>
      <c r="E986" s="34" t="str">
        <f t="shared" si="150"/>
        <v/>
      </c>
      <c r="F986" s="11"/>
      <c r="G986" s="15" t="str">
        <f t="shared" si="151"/>
        <v/>
      </c>
      <c r="H986" s="15" t="str">
        <f t="shared" si="152"/>
        <v/>
      </c>
      <c r="I986" s="15" t="str">
        <f t="shared" si="153"/>
        <v/>
      </c>
      <c r="J986" s="15" t="str">
        <f t="shared" si="154"/>
        <v/>
      </c>
      <c r="K986" s="70" t="str">
        <f t="shared" si="155"/>
        <v/>
      </c>
      <c r="L986" s="17" t="str">
        <f t="shared" si="158"/>
        <v/>
      </c>
      <c r="M986" s="64" t="str">
        <f t="shared" si="156"/>
        <v/>
      </c>
      <c r="N986" s="67" t="str">
        <f t="shared" si="159"/>
        <v/>
      </c>
      <c r="O986" s="18"/>
      <c r="P986" s="68"/>
      <c r="Q986" s="42"/>
      <c r="R986" s="39"/>
      <c r="S986" s="43"/>
    </row>
    <row r="987" spans="1:19" x14ac:dyDescent="0.25">
      <c r="A987" s="11" t="s">
        <v>14</v>
      </c>
      <c r="B987" s="11"/>
      <c r="C987" s="15" t="str">
        <f t="shared" si="157"/>
        <v/>
      </c>
      <c r="D987" s="16"/>
      <c r="E987" s="34" t="str">
        <f t="shared" si="150"/>
        <v/>
      </c>
      <c r="F987" s="11"/>
      <c r="G987" s="15" t="str">
        <f t="shared" si="151"/>
        <v/>
      </c>
      <c r="H987" s="15" t="str">
        <f t="shared" si="152"/>
        <v/>
      </c>
      <c r="I987" s="15" t="str">
        <f t="shared" si="153"/>
        <v/>
      </c>
      <c r="J987" s="15" t="str">
        <f t="shared" si="154"/>
        <v/>
      </c>
      <c r="K987" s="70" t="str">
        <f t="shared" si="155"/>
        <v/>
      </c>
      <c r="L987" s="17" t="str">
        <f t="shared" si="158"/>
        <v/>
      </c>
      <c r="M987" s="64" t="str">
        <f t="shared" si="156"/>
        <v/>
      </c>
      <c r="N987" s="67" t="str">
        <f t="shared" si="159"/>
        <v/>
      </c>
      <c r="O987" s="18"/>
      <c r="P987" s="68"/>
      <c r="Q987" s="42"/>
      <c r="R987" s="39"/>
      <c r="S987" s="43"/>
    </row>
    <row r="988" spans="1:19" x14ac:dyDescent="0.25">
      <c r="A988" s="11" t="s">
        <v>14</v>
      </c>
      <c r="B988" s="11"/>
      <c r="C988" s="15" t="str">
        <f t="shared" si="157"/>
        <v/>
      </c>
      <c r="D988" s="16"/>
      <c r="E988" s="34" t="str">
        <f t="shared" si="150"/>
        <v/>
      </c>
      <c r="F988" s="11"/>
      <c r="G988" s="15" t="str">
        <f t="shared" si="151"/>
        <v/>
      </c>
      <c r="H988" s="15" t="str">
        <f t="shared" si="152"/>
        <v/>
      </c>
      <c r="I988" s="15" t="str">
        <f t="shared" si="153"/>
        <v/>
      </c>
      <c r="J988" s="15" t="str">
        <f t="shared" si="154"/>
        <v/>
      </c>
      <c r="K988" s="70" t="str">
        <f t="shared" si="155"/>
        <v/>
      </c>
      <c r="L988" s="17" t="str">
        <f t="shared" si="158"/>
        <v/>
      </c>
      <c r="M988" s="64" t="str">
        <f t="shared" si="156"/>
        <v/>
      </c>
      <c r="N988" s="67" t="str">
        <f t="shared" si="159"/>
        <v/>
      </c>
      <c r="O988" s="18"/>
      <c r="P988" s="68"/>
      <c r="Q988" s="42"/>
      <c r="R988" s="39"/>
      <c r="S988" s="43"/>
    </row>
    <row r="989" spans="1:19" x14ac:dyDescent="0.25">
      <c r="A989" s="11" t="s">
        <v>14</v>
      </c>
      <c r="B989" s="11"/>
      <c r="C989" s="15" t="str">
        <f t="shared" si="157"/>
        <v/>
      </c>
      <c r="D989" s="16"/>
      <c r="E989" s="34" t="str">
        <f t="shared" si="150"/>
        <v/>
      </c>
      <c r="F989" s="11"/>
      <c r="G989" s="15" t="str">
        <f t="shared" si="151"/>
        <v/>
      </c>
      <c r="H989" s="15" t="str">
        <f t="shared" si="152"/>
        <v/>
      </c>
      <c r="I989" s="15" t="str">
        <f t="shared" si="153"/>
        <v/>
      </c>
      <c r="J989" s="15" t="str">
        <f t="shared" si="154"/>
        <v/>
      </c>
      <c r="K989" s="70" t="str">
        <f t="shared" si="155"/>
        <v/>
      </c>
      <c r="L989" s="17" t="str">
        <f t="shared" si="158"/>
        <v/>
      </c>
      <c r="M989" s="64" t="str">
        <f t="shared" si="156"/>
        <v/>
      </c>
      <c r="N989" s="67" t="str">
        <f t="shared" si="159"/>
        <v/>
      </c>
      <c r="O989" s="18"/>
      <c r="P989" s="68"/>
      <c r="Q989" s="42"/>
      <c r="R989" s="39"/>
      <c r="S989" s="43"/>
    </row>
    <row r="990" spans="1:19" x14ac:dyDescent="0.25">
      <c r="A990" s="11" t="s">
        <v>14</v>
      </c>
      <c r="B990" s="11"/>
      <c r="C990" s="15" t="str">
        <f t="shared" si="157"/>
        <v/>
      </c>
      <c r="D990" s="16"/>
      <c r="E990" s="34" t="str">
        <f t="shared" si="150"/>
        <v/>
      </c>
      <c r="F990" s="11"/>
      <c r="G990" s="15" t="str">
        <f t="shared" si="151"/>
        <v/>
      </c>
      <c r="H990" s="15" t="str">
        <f t="shared" si="152"/>
        <v/>
      </c>
      <c r="I990" s="15" t="str">
        <f t="shared" si="153"/>
        <v/>
      </c>
      <c r="J990" s="15" t="str">
        <f t="shared" si="154"/>
        <v/>
      </c>
      <c r="K990" s="70" t="str">
        <f t="shared" si="155"/>
        <v/>
      </c>
      <c r="L990" s="17" t="str">
        <f t="shared" si="158"/>
        <v/>
      </c>
      <c r="M990" s="64" t="str">
        <f t="shared" si="156"/>
        <v/>
      </c>
      <c r="N990" s="67" t="str">
        <f t="shared" si="159"/>
        <v/>
      </c>
      <c r="O990" s="18"/>
      <c r="P990" s="68"/>
      <c r="Q990" s="42"/>
      <c r="R990" s="39"/>
      <c r="S990" s="43"/>
    </row>
    <row r="991" spans="1:19" x14ac:dyDescent="0.25">
      <c r="A991" s="11" t="s">
        <v>14</v>
      </c>
      <c r="B991" s="11"/>
      <c r="C991" s="15" t="str">
        <f t="shared" si="157"/>
        <v/>
      </c>
      <c r="D991" s="16"/>
      <c r="E991" s="34" t="str">
        <f t="shared" si="150"/>
        <v/>
      </c>
      <c r="F991" s="11"/>
      <c r="G991" s="15" t="str">
        <f t="shared" si="151"/>
        <v/>
      </c>
      <c r="H991" s="15" t="str">
        <f t="shared" si="152"/>
        <v/>
      </c>
      <c r="I991" s="15" t="str">
        <f t="shared" si="153"/>
        <v/>
      </c>
      <c r="J991" s="15" t="str">
        <f t="shared" si="154"/>
        <v/>
      </c>
      <c r="K991" s="70" t="str">
        <f t="shared" si="155"/>
        <v/>
      </c>
      <c r="L991" s="17" t="str">
        <f t="shared" si="158"/>
        <v/>
      </c>
      <c r="M991" s="64" t="str">
        <f t="shared" si="156"/>
        <v/>
      </c>
      <c r="N991" s="67" t="str">
        <f t="shared" si="159"/>
        <v/>
      </c>
      <c r="O991" s="18"/>
      <c r="P991" s="68"/>
      <c r="Q991" s="42"/>
      <c r="R991" s="39"/>
      <c r="S991" s="43"/>
    </row>
    <row r="992" spans="1:19" x14ac:dyDescent="0.25">
      <c r="A992" s="11" t="s">
        <v>14</v>
      </c>
      <c r="B992" s="11"/>
      <c r="C992" s="15" t="str">
        <f t="shared" si="157"/>
        <v/>
      </c>
      <c r="D992" s="16"/>
      <c r="E992" s="34" t="str">
        <f t="shared" si="150"/>
        <v/>
      </c>
      <c r="F992" s="11"/>
      <c r="G992" s="15" t="str">
        <f t="shared" si="151"/>
        <v/>
      </c>
      <c r="H992" s="15" t="str">
        <f t="shared" si="152"/>
        <v/>
      </c>
      <c r="I992" s="15" t="str">
        <f t="shared" si="153"/>
        <v/>
      </c>
      <c r="J992" s="15" t="str">
        <f t="shared" si="154"/>
        <v/>
      </c>
      <c r="K992" s="70" t="str">
        <f t="shared" si="155"/>
        <v/>
      </c>
      <c r="L992" s="17" t="str">
        <f t="shared" si="158"/>
        <v/>
      </c>
      <c r="M992" s="64" t="str">
        <f t="shared" si="156"/>
        <v/>
      </c>
      <c r="N992" s="67" t="str">
        <f t="shared" si="159"/>
        <v/>
      </c>
      <c r="O992" s="18"/>
      <c r="P992" s="68"/>
      <c r="Q992" s="42"/>
      <c r="R992" s="39"/>
      <c r="S992" s="43"/>
    </row>
    <row r="993" spans="1:19" x14ac:dyDescent="0.25">
      <c r="A993" s="11" t="s">
        <v>14</v>
      </c>
      <c r="B993" s="11"/>
      <c r="C993" s="15" t="str">
        <f t="shared" si="157"/>
        <v/>
      </c>
      <c r="D993" s="16"/>
      <c r="E993" s="34" t="str">
        <f t="shared" si="150"/>
        <v/>
      </c>
      <c r="F993" s="11"/>
      <c r="G993" s="15" t="str">
        <f t="shared" si="151"/>
        <v/>
      </c>
      <c r="H993" s="15" t="str">
        <f t="shared" si="152"/>
        <v/>
      </c>
      <c r="I993" s="15" t="str">
        <f t="shared" si="153"/>
        <v/>
      </c>
      <c r="J993" s="15" t="str">
        <f t="shared" si="154"/>
        <v/>
      </c>
      <c r="K993" s="70" t="str">
        <f t="shared" si="155"/>
        <v/>
      </c>
      <c r="L993" s="17" t="str">
        <f t="shared" si="158"/>
        <v/>
      </c>
      <c r="M993" s="64" t="str">
        <f t="shared" si="156"/>
        <v/>
      </c>
      <c r="N993" s="67" t="str">
        <f t="shared" si="159"/>
        <v/>
      </c>
      <c r="O993" s="18"/>
      <c r="P993" s="68"/>
      <c r="Q993" s="42"/>
      <c r="R993" s="39"/>
      <c r="S993" s="43"/>
    </row>
    <row r="994" spans="1:19" x14ac:dyDescent="0.25">
      <c r="A994" s="11" t="s">
        <v>14</v>
      </c>
      <c r="B994" s="11"/>
      <c r="C994" s="15" t="str">
        <f t="shared" si="157"/>
        <v/>
      </c>
      <c r="D994" s="16"/>
      <c r="E994" s="34" t="str">
        <f t="shared" si="150"/>
        <v/>
      </c>
      <c r="F994" s="11"/>
      <c r="G994" s="15" t="str">
        <f t="shared" si="151"/>
        <v/>
      </c>
      <c r="H994" s="15" t="str">
        <f t="shared" si="152"/>
        <v/>
      </c>
      <c r="I994" s="15" t="str">
        <f t="shared" si="153"/>
        <v/>
      </c>
      <c r="J994" s="15" t="str">
        <f t="shared" si="154"/>
        <v/>
      </c>
      <c r="K994" s="70" t="str">
        <f t="shared" si="155"/>
        <v/>
      </c>
      <c r="L994" s="17" t="str">
        <f t="shared" si="158"/>
        <v/>
      </c>
      <c r="M994" s="64" t="str">
        <f t="shared" si="156"/>
        <v/>
      </c>
      <c r="N994" s="67" t="str">
        <f t="shared" si="159"/>
        <v/>
      </c>
      <c r="O994" s="18"/>
      <c r="P994" s="68"/>
      <c r="Q994" s="42"/>
      <c r="R994" s="39"/>
      <c r="S994" s="43"/>
    </row>
    <row r="995" spans="1:19" x14ac:dyDescent="0.25">
      <c r="A995" s="11" t="s">
        <v>14</v>
      </c>
      <c r="B995" s="11"/>
      <c r="C995" s="15" t="str">
        <f t="shared" si="157"/>
        <v/>
      </c>
      <c r="D995" s="16"/>
      <c r="E995" s="34" t="str">
        <f t="shared" si="150"/>
        <v/>
      </c>
      <c r="F995" s="11"/>
      <c r="G995" s="15" t="str">
        <f t="shared" si="151"/>
        <v/>
      </c>
      <c r="H995" s="15" t="str">
        <f t="shared" si="152"/>
        <v/>
      </c>
      <c r="I995" s="15" t="str">
        <f t="shared" si="153"/>
        <v/>
      </c>
      <c r="J995" s="15" t="str">
        <f t="shared" si="154"/>
        <v/>
      </c>
      <c r="K995" s="70" t="str">
        <f t="shared" si="155"/>
        <v/>
      </c>
      <c r="L995" s="17" t="str">
        <f t="shared" si="158"/>
        <v/>
      </c>
      <c r="M995" s="64" t="str">
        <f t="shared" si="156"/>
        <v/>
      </c>
      <c r="N995" s="67" t="str">
        <f t="shared" si="159"/>
        <v/>
      </c>
      <c r="O995" s="18"/>
      <c r="P995" s="68"/>
      <c r="Q995" s="42"/>
      <c r="R995" s="39"/>
      <c r="S995" s="43"/>
    </row>
    <row r="996" spans="1:19" x14ac:dyDescent="0.25">
      <c r="A996" s="11" t="s">
        <v>14</v>
      </c>
      <c r="B996" s="11"/>
      <c r="C996" s="15" t="str">
        <f t="shared" si="157"/>
        <v/>
      </c>
      <c r="D996" s="16"/>
      <c r="E996" s="34" t="str">
        <f t="shared" si="150"/>
        <v/>
      </c>
      <c r="F996" s="11"/>
      <c r="G996" s="15" t="str">
        <f t="shared" si="151"/>
        <v/>
      </c>
      <c r="H996" s="15" t="str">
        <f t="shared" si="152"/>
        <v/>
      </c>
      <c r="I996" s="15" t="str">
        <f t="shared" si="153"/>
        <v/>
      </c>
      <c r="J996" s="15" t="str">
        <f t="shared" si="154"/>
        <v/>
      </c>
      <c r="K996" s="70" t="str">
        <f t="shared" si="155"/>
        <v/>
      </c>
      <c r="L996" s="17" t="str">
        <f t="shared" si="158"/>
        <v/>
      </c>
      <c r="M996" s="64" t="str">
        <f t="shared" si="156"/>
        <v/>
      </c>
      <c r="N996" s="67" t="str">
        <f t="shared" si="159"/>
        <v/>
      </c>
      <c r="O996" s="18"/>
      <c r="P996" s="68"/>
      <c r="Q996" s="42"/>
      <c r="R996" s="39"/>
      <c r="S996" s="43"/>
    </row>
    <row r="997" spans="1:19" x14ac:dyDescent="0.25">
      <c r="A997" s="11" t="s">
        <v>14</v>
      </c>
      <c r="B997" s="11"/>
      <c r="C997" s="15" t="str">
        <f t="shared" si="157"/>
        <v/>
      </c>
      <c r="D997" s="16"/>
      <c r="E997" s="34" t="str">
        <f t="shared" si="150"/>
        <v/>
      </c>
      <c r="F997" s="11"/>
      <c r="G997" s="15" t="str">
        <f t="shared" si="151"/>
        <v/>
      </c>
      <c r="H997" s="15" t="str">
        <f t="shared" si="152"/>
        <v/>
      </c>
      <c r="I997" s="15" t="str">
        <f t="shared" si="153"/>
        <v/>
      </c>
      <c r="J997" s="15" t="str">
        <f t="shared" si="154"/>
        <v/>
      </c>
      <c r="K997" s="70" t="str">
        <f t="shared" si="155"/>
        <v/>
      </c>
      <c r="L997" s="17" t="str">
        <f t="shared" si="158"/>
        <v/>
      </c>
      <c r="M997" s="64" t="str">
        <f t="shared" si="156"/>
        <v/>
      </c>
      <c r="N997" s="67" t="str">
        <f t="shared" si="159"/>
        <v/>
      </c>
      <c r="O997" s="18"/>
      <c r="P997" s="68"/>
      <c r="Q997" s="42"/>
      <c r="R997" s="39"/>
      <c r="S997" s="43"/>
    </row>
    <row r="998" spans="1:19" x14ac:dyDescent="0.25">
      <c r="A998" s="11" t="s">
        <v>14</v>
      </c>
      <c r="B998" s="11"/>
      <c r="C998" s="15" t="str">
        <f t="shared" si="157"/>
        <v/>
      </c>
      <c r="D998" s="16"/>
      <c r="E998" s="34" t="str">
        <f t="shared" si="150"/>
        <v/>
      </c>
      <c r="F998" s="11"/>
      <c r="G998" s="15" t="str">
        <f t="shared" si="151"/>
        <v/>
      </c>
      <c r="H998" s="15" t="str">
        <f t="shared" si="152"/>
        <v/>
      </c>
      <c r="I998" s="15" t="str">
        <f t="shared" si="153"/>
        <v/>
      </c>
      <c r="J998" s="15" t="str">
        <f t="shared" si="154"/>
        <v/>
      </c>
      <c r="K998" s="70" t="str">
        <f t="shared" si="155"/>
        <v/>
      </c>
      <c r="L998" s="17" t="str">
        <f t="shared" si="158"/>
        <v/>
      </c>
      <c r="M998" s="64" t="str">
        <f t="shared" si="156"/>
        <v/>
      </c>
      <c r="N998" s="67" t="str">
        <f t="shared" si="159"/>
        <v/>
      </c>
      <c r="O998" s="18"/>
      <c r="P998" s="68"/>
      <c r="Q998" s="42"/>
      <c r="R998" s="39"/>
      <c r="S998" s="43"/>
    </row>
    <row r="999" spans="1:19" x14ac:dyDescent="0.25">
      <c r="A999" s="11" t="s">
        <v>14</v>
      </c>
      <c r="B999" s="11"/>
      <c r="C999" s="15" t="str">
        <f t="shared" si="157"/>
        <v/>
      </c>
      <c r="D999" s="16"/>
      <c r="E999" s="34" t="str">
        <f t="shared" si="150"/>
        <v/>
      </c>
      <c r="F999" s="11"/>
      <c r="G999" s="15" t="str">
        <f t="shared" si="151"/>
        <v/>
      </c>
      <c r="H999" s="15" t="str">
        <f t="shared" si="152"/>
        <v/>
      </c>
      <c r="I999" s="15" t="str">
        <f t="shared" si="153"/>
        <v/>
      </c>
      <c r="J999" s="15" t="str">
        <f t="shared" si="154"/>
        <v/>
      </c>
      <c r="K999" s="70" t="str">
        <f t="shared" si="155"/>
        <v/>
      </c>
      <c r="L999" s="17" t="str">
        <f t="shared" si="158"/>
        <v/>
      </c>
      <c r="M999" s="64" t="str">
        <f t="shared" si="156"/>
        <v/>
      </c>
      <c r="N999" s="67" t="str">
        <f t="shared" si="159"/>
        <v/>
      </c>
      <c r="O999" s="18"/>
      <c r="P999" s="68"/>
      <c r="Q999" s="42"/>
      <c r="R999" s="39"/>
      <c r="S999" s="43"/>
    </row>
    <row r="1000" spans="1:19" x14ac:dyDescent="0.25">
      <c r="A1000" s="11" t="s">
        <v>14</v>
      </c>
      <c r="B1000" s="11"/>
      <c r="C1000" s="15" t="str">
        <f t="shared" si="157"/>
        <v/>
      </c>
      <c r="D1000" s="16"/>
      <c r="E1000" s="34" t="str">
        <f t="shared" si="150"/>
        <v/>
      </c>
      <c r="F1000" s="11"/>
      <c r="G1000" s="15" t="str">
        <f t="shared" si="151"/>
        <v/>
      </c>
      <c r="H1000" s="15" t="str">
        <f t="shared" si="152"/>
        <v/>
      </c>
      <c r="I1000" s="15" t="str">
        <f t="shared" si="153"/>
        <v/>
      </c>
      <c r="J1000" s="15" t="str">
        <f t="shared" si="154"/>
        <v/>
      </c>
      <c r="K1000" s="70" t="str">
        <f t="shared" si="155"/>
        <v/>
      </c>
      <c r="L1000" s="17" t="str">
        <f t="shared" si="158"/>
        <v/>
      </c>
      <c r="M1000" s="64" t="str">
        <f t="shared" si="156"/>
        <v/>
      </c>
      <c r="N1000" s="67" t="str">
        <f t="shared" si="159"/>
        <v/>
      </c>
      <c r="O1000" s="18"/>
      <c r="P1000" s="68"/>
      <c r="Q1000" s="42"/>
      <c r="R1000" s="39"/>
      <c r="S1000" s="43"/>
    </row>
    <row r="1001" spans="1:19" x14ac:dyDescent="0.25">
      <c r="A1001" s="11" t="s">
        <v>14</v>
      </c>
      <c r="B1001" s="11"/>
      <c r="C1001" s="15" t="str">
        <f t="shared" si="157"/>
        <v/>
      </c>
      <c r="D1001" s="16"/>
      <c r="E1001" s="34" t="str">
        <f t="shared" si="150"/>
        <v/>
      </c>
      <c r="F1001" s="11"/>
      <c r="G1001" s="15" t="str">
        <f t="shared" si="151"/>
        <v/>
      </c>
      <c r="H1001" s="15" t="str">
        <f t="shared" si="152"/>
        <v/>
      </c>
      <c r="I1001" s="15" t="str">
        <f t="shared" si="153"/>
        <v/>
      </c>
      <c r="J1001" s="15" t="str">
        <f t="shared" si="154"/>
        <v/>
      </c>
      <c r="K1001" s="70" t="str">
        <f t="shared" si="155"/>
        <v/>
      </c>
      <c r="L1001" s="17" t="str">
        <f t="shared" si="158"/>
        <v/>
      </c>
      <c r="M1001" s="64" t="str">
        <f t="shared" si="156"/>
        <v/>
      </c>
      <c r="N1001" s="67" t="str">
        <f t="shared" si="159"/>
        <v/>
      </c>
      <c r="O1001" s="18"/>
      <c r="P1001" s="68"/>
      <c r="Q1001" s="42"/>
      <c r="R1001" s="39"/>
      <c r="S1001" s="43"/>
    </row>
    <row r="1002" spans="1:19" x14ac:dyDescent="0.25">
      <c r="A1002" s="11" t="s">
        <v>14</v>
      </c>
      <c r="B1002" s="11"/>
      <c r="C1002" s="15" t="str">
        <f t="shared" si="157"/>
        <v/>
      </c>
      <c r="D1002" s="16"/>
      <c r="E1002" s="34" t="str">
        <f t="shared" si="150"/>
        <v/>
      </c>
      <c r="F1002" s="11"/>
      <c r="G1002" s="15" t="str">
        <f t="shared" si="151"/>
        <v/>
      </c>
      <c r="H1002" s="15" t="str">
        <f t="shared" si="152"/>
        <v/>
      </c>
      <c r="I1002" s="15" t="str">
        <f t="shared" si="153"/>
        <v/>
      </c>
      <c r="J1002" s="15" t="str">
        <f t="shared" si="154"/>
        <v/>
      </c>
      <c r="K1002" s="70" t="str">
        <f t="shared" si="155"/>
        <v/>
      </c>
      <c r="L1002" s="17" t="str">
        <f t="shared" si="158"/>
        <v/>
      </c>
      <c r="M1002" s="64" t="str">
        <f t="shared" si="156"/>
        <v/>
      </c>
      <c r="N1002" s="67" t="str">
        <f t="shared" si="159"/>
        <v/>
      </c>
      <c r="O1002" s="18"/>
      <c r="P1002" s="68"/>
      <c r="Q1002" s="42"/>
      <c r="R1002" s="39"/>
      <c r="S1002" s="43"/>
    </row>
    <row r="1003" spans="1:19" x14ac:dyDescent="0.25">
      <c r="A1003" s="11" t="s">
        <v>14</v>
      </c>
      <c r="B1003" s="11"/>
      <c r="C1003" s="15" t="str">
        <f t="shared" si="157"/>
        <v/>
      </c>
      <c r="D1003" s="16"/>
      <c r="E1003" s="34" t="str">
        <f t="shared" si="150"/>
        <v/>
      </c>
      <c r="F1003" s="11"/>
      <c r="G1003" s="15" t="str">
        <f t="shared" si="151"/>
        <v/>
      </c>
      <c r="H1003" s="15" t="str">
        <f t="shared" si="152"/>
        <v/>
      </c>
      <c r="I1003" s="15" t="str">
        <f t="shared" si="153"/>
        <v/>
      </c>
      <c r="J1003" s="15" t="str">
        <f t="shared" si="154"/>
        <v/>
      </c>
      <c r="K1003" s="70" t="str">
        <f t="shared" si="155"/>
        <v/>
      </c>
      <c r="L1003" s="17" t="str">
        <f t="shared" si="158"/>
        <v/>
      </c>
      <c r="M1003" s="64" t="str">
        <f t="shared" si="156"/>
        <v/>
      </c>
      <c r="N1003" s="67" t="str">
        <f t="shared" si="159"/>
        <v/>
      </c>
      <c r="O1003" s="18"/>
      <c r="P1003" s="68"/>
      <c r="Q1003" s="42"/>
      <c r="R1003" s="39"/>
      <c r="S1003" s="43"/>
    </row>
    <row r="1004" spans="1:19" x14ac:dyDescent="0.25">
      <c r="A1004" s="11" t="s">
        <v>14</v>
      </c>
      <c r="B1004" s="11"/>
      <c r="C1004" s="15" t="str">
        <f t="shared" si="157"/>
        <v/>
      </c>
      <c r="D1004" s="16"/>
      <c r="E1004" s="34" t="str">
        <f t="shared" si="150"/>
        <v/>
      </c>
      <c r="F1004" s="11"/>
      <c r="G1004" s="15" t="str">
        <f t="shared" si="151"/>
        <v/>
      </c>
      <c r="H1004" s="15" t="str">
        <f t="shared" si="152"/>
        <v/>
      </c>
      <c r="I1004" s="15" t="str">
        <f t="shared" si="153"/>
        <v/>
      </c>
      <c r="J1004" s="15" t="str">
        <f t="shared" si="154"/>
        <v/>
      </c>
      <c r="K1004" s="70" t="str">
        <f t="shared" si="155"/>
        <v/>
      </c>
      <c r="L1004" s="17" t="str">
        <f t="shared" si="158"/>
        <v/>
      </c>
      <c r="M1004" s="64" t="str">
        <f t="shared" si="156"/>
        <v/>
      </c>
      <c r="N1004" s="67" t="str">
        <f t="shared" si="159"/>
        <v/>
      </c>
      <c r="O1004" s="18"/>
      <c r="P1004" s="68"/>
      <c r="Q1004" s="42"/>
      <c r="R1004" s="39"/>
      <c r="S1004" s="43"/>
    </row>
    <row r="1005" spans="1:19" x14ac:dyDescent="0.25">
      <c r="A1005" s="11" t="s">
        <v>14</v>
      </c>
      <c r="B1005" s="11"/>
      <c r="C1005" s="15" t="str">
        <f t="shared" si="157"/>
        <v/>
      </c>
      <c r="D1005" s="16"/>
      <c r="E1005" s="34" t="str">
        <f t="shared" si="150"/>
        <v/>
      </c>
      <c r="F1005" s="11"/>
      <c r="G1005" s="15" t="str">
        <f t="shared" si="151"/>
        <v/>
      </c>
      <c r="H1005" s="15" t="str">
        <f t="shared" si="152"/>
        <v/>
      </c>
      <c r="I1005" s="15" t="str">
        <f t="shared" si="153"/>
        <v/>
      </c>
      <c r="J1005" s="15" t="str">
        <f t="shared" si="154"/>
        <v/>
      </c>
      <c r="K1005" s="70" t="str">
        <f t="shared" si="155"/>
        <v/>
      </c>
      <c r="L1005" s="17" t="str">
        <f t="shared" si="158"/>
        <v/>
      </c>
      <c r="M1005" s="64" t="str">
        <f t="shared" si="156"/>
        <v/>
      </c>
      <c r="N1005" s="67" t="str">
        <f t="shared" si="159"/>
        <v/>
      </c>
      <c r="O1005" s="18"/>
      <c r="P1005" s="68"/>
      <c r="Q1005" s="42"/>
      <c r="R1005" s="39"/>
      <c r="S1005" s="43"/>
    </row>
    <row r="1006" spans="1:19" x14ac:dyDescent="0.25">
      <c r="A1006" s="11" t="s">
        <v>14</v>
      </c>
      <c r="B1006" s="11"/>
      <c r="C1006" s="15" t="str">
        <f t="shared" si="157"/>
        <v/>
      </c>
      <c r="D1006" s="16"/>
      <c r="E1006" s="34" t="str">
        <f t="shared" si="150"/>
        <v/>
      </c>
      <c r="F1006" s="11"/>
      <c r="G1006" s="15" t="str">
        <f t="shared" si="151"/>
        <v/>
      </c>
      <c r="H1006" s="15" t="str">
        <f t="shared" si="152"/>
        <v/>
      </c>
      <c r="I1006" s="15" t="str">
        <f t="shared" si="153"/>
        <v/>
      </c>
      <c r="J1006" s="15" t="str">
        <f t="shared" si="154"/>
        <v/>
      </c>
      <c r="K1006" s="70" t="str">
        <f t="shared" si="155"/>
        <v/>
      </c>
      <c r="L1006" s="17" t="str">
        <f t="shared" si="158"/>
        <v/>
      </c>
      <c r="M1006" s="64" t="str">
        <f t="shared" si="156"/>
        <v/>
      </c>
      <c r="N1006" s="67" t="str">
        <f t="shared" si="159"/>
        <v/>
      </c>
      <c r="O1006" s="18"/>
      <c r="P1006" s="68"/>
      <c r="Q1006" s="42"/>
      <c r="R1006" s="39"/>
      <c r="S1006" s="43"/>
    </row>
    <row r="1007" spans="1:19" ht="13" thickBot="1" x14ac:dyDescent="0.3">
      <c r="A1007" s="50" t="s">
        <v>14</v>
      </c>
      <c r="B1007" s="11"/>
      <c r="C1007" s="51" t="str">
        <f t="shared" si="157"/>
        <v/>
      </c>
      <c r="D1007" s="52"/>
      <c r="E1007" s="53" t="str">
        <f t="shared" si="150"/>
        <v/>
      </c>
      <c r="F1007" s="50"/>
      <c r="G1007" s="51" t="str">
        <f t="shared" si="151"/>
        <v/>
      </c>
      <c r="H1007" s="51" t="str">
        <f t="shared" si="152"/>
        <v/>
      </c>
      <c r="I1007" s="51" t="str">
        <f t="shared" si="153"/>
        <v/>
      </c>
      <c r="J1007" s="51" t="str">
        <f t="shared" si="154"/>
        <v/>
      </c>
      <c r="K1007" s="71" t="str">
        <f t="shared" si="155"/>
        <v/>
      </c>
      <c r="L1007" s="49" t="str">
        <f t="shared" si="158"/>
        <v/>
      </c>
      <c r="M1007" s="65" t="str">
        <f t="shared" si="156"/>
        <v/>
      </c>
      <c r="N1007" s="72" t="str">
        <f t="shared" si="159"/>
        <v/>
      </c>
      <c r="O1007" s="73"/>
      <c r="P1007" s="69"/>
      <c r="Q1007" s="46"/>
      <c r="R1007" s="47"/>
      <c r="S1007" s="48"/>
    </row>
  </sheetData>
  <sheetProtection password="C1B1" sheet="1" objects="1" scenarios="1"/>
  <mergeCells count="22">
    <mergeCell ref="R6:R7"/>
    <mergeCell ref="A1:C1"/>
    <mergeCell ref="A6:A7"/>
    <mergeCell ref="G6:G7"/>
    <mergeCell ref="B6:B7"/>
    <mergeCell ref="A3:B3"/>
    <mergeCell ref="S6:S7"/>
    <mergeCell ref="L5:N5"/>
    <mergeCell ref="Q6:Q7"/>
    <mergeCell ref="O5:S5"/>
    <mergeCell ref="C3:G3"/>
    <mergeCell ref="I6:I7"/>
    <mergeCell ref="J6:J7"/>
    <mergeCell ref="H6:H7"/>
    <mergeCell ref="P6:P7"/>
    <mergeCell ref="M6:M7"/>
    <mergeCell ref="O6:O7"/>
    <mergeCell ref="K6:K7"/>
    <mergeCell ref="L6:L7"/>
    <mergeCell ref="E6:E7"/>
    <mergeCell ref="F6:F7"/>
    <mergeCell ref="N6:N7"/>
  </mergeCells>
  <phoneticPr fontId="18" type="noConversion"/>
  <conditionalFormatting sqref="M8:M1007">
    <cfRule type="expression" dxfId="6" priority="23" stopIfTrue="1">
      <formula>$M8&lt;0.5</formula>
    </cfRule>
  </conditionalFormatting>
  <conditionalFormatting sqref="P8:P1007">
    <cfRule type="expression" dxfId="5" priority="26" stopIfTrue="1">
      <formula>AND($P8&lt;50%,$P8&lt;&gt;"")</formula>
    </cfRule>
  </conditionalFormatting>
  <conditionalFormatting sqref="B8:B1007">
    <cfRule type="expression" dxfId="4" priority="2">
      <formula>D8&lt;&gt;""</formula>
    </cfRule>
    <cfRule type="expression" dxfId="3" priority="1">
      <formula>B8&lt;&gt;""</formula>
    </cfRule>
  </conditionalFormatting>
  <dataValidations count="5">
    <dataValidation type="decimal" allowBlank="1" showInputMessage="1" showErrorMessage="1" sqref="P8:P1007">
      <formula1>0</formula1>
      <formula2>1</formula2>
    </dataValidation>
    <dataValidation type="list" showInputMessage="1" showErrorMessage="1" sqref="D8:D1007">
      <formula1>SiteName</formula1>
    </dataValidation>
    <dataValidation type="list" showInputMessage="1" showErrorMessage="1" sqref="A8:A1007">
      <formula1>Agency</formula1>
    </dataValidation>
    <dataValidation type="list" showInputMessage="1" showErrorMessage="1" sqref="Q8:Q1007">
      <formula1>QualifyingData</formula1>
    </dataValidation>
    <dataValidation type="list" allowBlank="1" showInputMessage="1" showErrorMessage="1" sqref="O8:O1007">
      <formula1>DataSource</formula1>
    </dataValidation>
  </dataValidations>
  <hyperlinks>
    <hyperlink ref="D7" r:id="rId1"/>
  </hyperlinks>
  <printOptions horizontalCentered="1"/>
  <pageMargins left="0.25" right="0.25" top="0.5" bottom="0.5" header="0.5" footer="0.25"/>
  <pageSetup scale="58" orientation="landscape" blackAndWhite="1" r:id="rId2"/>
  <headerFooter alignWithMargins="0">
    <oddFooter>&amp;LArizona Nutrition Network
Fiscal Year 2016&amp;C&amp;P of &amp;N&amp;R&amp;A</oddFooter>
  </headerFooter>
  <drawing r:id="rId3"/>
  <legacyDrawing r:id="rId4"/>
  <controls>
    <mc:AlternateContent xmlns:mc="http://schemas.openxmlformats.org/markup-compatibility/2006">
      <mc:Choice Requires="x14">
        <control shapeId="2091" r:id="rId5" name="TempCombo">
          <controlPr defaultSize="0" autoLine="0" autoPict="0" r:id="rId6">
            <anchor moveWithCells="1">
              <from>
                <xdr:col>2</xdr:col>
                <xdr:colOff>31750</xdr:colOff>
                <xdr:row>0</xdr:row>
                <xdr:rowOff>127000</xdr:rowOff>
              </from>
              <to>
                <xdr:col>3</xdr:col>
                <xdr:colOff>914400</xdr:colOff>
                <xdr:row>2</xdr:row>
                <xdr:rowOff>31750</xdr:rowOff>
              </to>
            </anchor>
          </controlPr>
        </control>
      </mc:Choice>
      <mc:Fallback>
        <control shapeId="2091" r:id="rId5" name="TempCombo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N997"/>
  <sheetViews>
    <sheetView showGridLines="0" zoomScaleNormal="100" workbookViewId="0">
      <selection activeCell="B8" sqref="B8"/>
    </sheetView>
  </sheetViews>
  <sheetFormatPr defaultColWidth="9.1796875" defaultRowHeight="12.5" x14ac:dyDescent="0.25"/>
  <cols>
    <col min="1" max="2" width="13.54296875" style="2" customWidth="1"/>
    <col min="3" max="3" width="25.54296875" style="2" customWidth="1"/>
    <col min="4" max="4" width="50.54296875" style="2" customWidth="1"/>
    <col min="5" max="5" width="35.54296875" style="2" customWidth="1"/>
    <col min="6" max="6" width="20.54296875" style="2" customWidth="1"/>
    <col min="7" max="7" width="5.54296875" style="2" customWidth="1"/>
    <col min="8" max="9" width="10.54296875" style="2" customWidth="1"/>
    <col min="10" max="10" width="20.54296875" style="2" customWidth="1"/>
    <col min="11" max="11" width="9.453125" style="2" customWidth="1"/>
    <col min="12" max="12" width="20.54296875" style="2" customWidth="1"/>
    <col min="13" max="13" width="13.453125" style="2" customWidth="1"/>
    <col min="14" max="14" width="10.54296875" style="35" customWidth="1"/>
    <col min="15" max="16384" width="9.1796875" style="2"/>
  </cols>
  <sheetData>
    <row r="1" spans="1:14" ht="14" x14ac:dyDescent="0.25">
      <c r="A1" s="114" t="s">
        <v>11551</v>
      </c>
      <c r="B1" s="115"/>
      <c r="C1" s="115"/>
    </row>
    <row r="2" spans="1:14" ht="13" x14ac:dyDescent="0.25">
      <c r="C2" s="4" t="s">
        <v>11548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2.75" customHeight="1" x14ac:dyDescent="0.25">
      <c r="A3" s="117" t="s">
        <v>7742</v>
      </c>
      <c r="B3" s="117"/>
      <c r="C3" s="98">
        <f>Sites!B4</f>
        <v>0</v>
      </c>
      <c r="D3" s="98"/>
      <c r="E3" s="98"/>
      <c r="L3" s="4"/>
      <c r="M3" s="4"/>
    </row>
    <row r="4" spans="1:14" ht="13.5" thickBot="1" x14ac:dyDescent="0.3">
      <c r="C4" s="1" t="s">
        <v>7057</v>
      </c>
      <c r="L4" s="4"/>
      <c r="M4" s="4"/>
    </row>
    <row r="5" spans="1:14" ht="13.5" thickBot="1" x14ac:dyDescent="0.3">
      <c r="J5" s="123" t="s">
        <v>3216</v>
      </c>
      <c r="K5" s="124"/>
      <c r="L5" s="124"/>
      <c r="M5" s="124"/>
      <c r="N5" s="125"/>
    </row>
    <row r="6" spans="1:14" s="3" customFormat="1" ht="12.75" customHeight="1" x14ac:dyDescent="0.25">
      <c r="A6" s="116" t="s">
        <v>8270</v>
      </c>
      <c r="B6" s="109" t="s">
        <v>8283</v>
      </c>
      <c r="C6" s="29" t="s">
        <v>4759</v>
      </c>
      <c r="D6" s="109" t="s">
        <v>4498</v>
      </c>
      <c r="E6" s="109" t="s">
        <v>4497</v>
      </c>
      <c r="F6" s="109" t="s">
        <v>8264</v>
      </c>
      <c r="G6" s="109" t="s">
        <v>8265</v>
      </c>
      <c r="H6" s="109" t="s">
        <v>8266</v>
      </c>
      <c r="I6" s="126" t="s">
        <v>1723</v>
      </c>
      <c r="J6" s="121" t="s">
        <v>8286</v>
      </c>
      <c r="K6" s="122" t="s">
        <v>4499</v>
      </c>
      <c r="L6" s="118" t="s">
        <v>8815</v>
      </c>
      <c r="M6" s="120" t="s">
        <v>8837</v>
      </c>
      <c r="N6" s="119" t="s">
        <v>8838</v>
      </c>
    </row>
    <row r="7" spans="1:14" s="3" customFormat="1" ht="27.75" customHeight="1" x14ac:dyDescent="0.25">
      <c r="A7" s="116"/>
      <c r="B7" s="110"/>
      <c r="C7" s="28" t="s">
        <v>17</v>
      </c>
      <c r="D7" s="110"/>
      <c r="E7" s="110"/>
      <c r="F7" s="110"/>
      <c r="G7" s="110"/>
      <c r="H7" s="110"/>
      <c r="I7" s="127"/>
      <c r="J7" s="102"/>
      <c r="K7" s="100"/>
      <c r="L7" s="93"/>
      <c r="M7" s="113" t="s">
        <v>8294</v>
      </c>
      <c r="N7" s="88"/>
    </row>
    <row r="8" spans="1:14" s="3" customFormat="1" x14ac:dyDescent="0.25">
      <c r="A8" s="11"/>
      <c r="B8" s="81"/>
      <c r="C8" s="11"/>
      <c r="D8" s="80"/>
      <c r="E8" s="11"/>
      <c r="F8" s="11"/>
      <c r="G8" s="11"/>
      <c r="H8" s="11"/>
      <c r="I8" s="13"/>
      <c r="J8" s="78"/>
      <c r="K8" s="79"/>
      <c r="L8" s="42"/>
      <c r="M8" s="39"/>
      <c r="N8" s="43"/>
    </row>
    <row r="9" spans="1:14" s="3" customFormat="1" x14ac:dyDescent="0.25">
      <c r="A9" s="11"/>
      <c r="B9" s="81"/>
      <c r="C9" s="11"/>
      <c r="D9" s="10"/>
      <c r="E9" s="11"/>
      <c r="F9" s="11"/>
      <c r="G9" s="11"/>
      <c r="H9" s="11"/>
      <c r="I9" s="13"/>
      <c r="J9" s="36"/>
      <c r="K9" s="41"/>
      <c r="L9" s="42"/>
      <c r="M9" s="39"/>
      <c r="N9" s="43"/>
    </row>
    <row r="10" spans="1:14" s="3" customFormat="1" x14ac:dyDescent="0.25">
      <c r="A10" s="11"/>
      <c r="B10" s="81"/>
      <c r="C10" s="11"/>
      <c r="D10" s="10"/>
      <c r="E10" s="11"/>
      <c r="F10" s="11"/>
      <c r="G10" s="11"/>
      <c r="H10" s="11"/>
      <c r="I10" s="13"/>
      <c r="J10" s="36"/>
      <c r="K10" s="41"/>
      <c r="L10" s="42"/>
      <c r="M10" s="39"/>
      <c r="N10" s="43"/>
    </row>
    <row r="11" spans="1:14" s="3" customFormat="1" x14ac:dyDescent="0.25">
      <c r="A11" s="11"/>
      <c r="B11" s="81"/>
      <c r="C11" s="11"/>
      <c r="D11" s="10"/>
      <c r="E11" s="11"/>
      <c r="F11" s="11"/>
      <c r="G11" s="11"/>
      <c r="H11" s="11"/>
      <c r="I11" s="13"/>
      <c r="J11" s="36"/>
      <c r="K11" s="41"/>
      <c r="L11" s="42"/>
      <c r="M11" s="39"/>
      <c r="N11" s="43"/>
    </row>
    <row r="12" spans="1:14" s="3" customFormat="1" x14ac:dyDescent="0.25">
      <c r="A12" s="11"/>
      <c r="B12" s="81"/>
      <c r="C12" s="11"/>
      <c r="D12" s="10"/>
      <c r="E12" s="11"/>
      <c r="F12" s="11"/>
      <c r="G12" s="11"/>
      <c r="H12" s="11"/>
      <c r="I12" s="13"/>
      <c r="J12" s="36"/>
      <c r="K12" s="41"/>
      <c r="L12" s="42"/>
      <c r="M12" s="39"/>
      <c r="N12" s="43"/>
    </row>
    <row r="13" spans="1:14" s="3" customFormat="1" x14ac:dyDescent="0.25">
      <c r="A13" s="11"/>
      <c r="B13" s="81"/>
      <c r="C13" s="11"/>
      <c r="D13" s="10"/>
      <c r="E13" s="11"/>
      <c r="F13" s="11"/>
      <c r="G13" s="11"/>
      <c r="H13" s="11"/>
      <c r="I13" s="13"/>
      <c r="J13" s="36"/>
      <c r="K13" s="41"/>
      <c r="L13" s="42"/>
      <c r="M13" s="39"/>
      <c r="N13" s="43"/>
    </row>
    <row r="14" spans="1:14" s="3" customFormat="1" x14ac:dyDescent="0.25">
      <c r="A14" s="11"/>
      <c r="B14" s="81"/>
      <c r="C14" s="11"/>
      <c r="D14" s="10"/>
      <c r="E14" s="11"/>
      <c r="F14" s="11"/>
      <c r="G14" s="11"/>
      <c r="H14" s="11"/>
      <c r="I14" s="13"/>
      <c r="J14" s="36"/>
      <c r="K14" s="41"/>
      <c r="L14" s="42"/>
      <c r="M14" s="39"/>
      <c r="N14" s="43"/>
    </row>
    <row r="15" spans="1:14" s="3" customFormat="1" x14ac:dyDescent="0.25">
      <c r="A15" s="11"/>
      <c r="B15" s="81"/>
      <c r="C15" s="11"/>
      <c r="D15" s="10"/>
      <c r="E15" s="11"/>
      <c r="F15" s="11"/>
      <c r="G15" s="11"/>
      <c r="H15" s="11"/>
      <c r="I15" s="13"/>
      <c r="J15" s="36"/>
      <c r="K15" s="41"/>
      <c r="L15" s="42"/>
      <c r="M15" s="39"/>
      <c r="N15" s="43"/>
    </row>
    <row r="16" spans="1:14" s="3" customFormat="1" x14ac:dyDescent="0.25">
      <c r="A16" s="11"/>
      <c r="B16" s="81"/>
      <c r="C16" s="11"/>
      <c r="D16" s="10"/>
      <c r="E16" s="11"/>
      <c r="F16" s="11"/>
      <c r="G16" s="11"/>
      <c r="H16" s="11"/>
      <c r="I16" s="13"/>
      <c r="J16" s="36"/>
      <c r="K16" s="41"/>
      <c r="L16" s="42"/>
      <c r="M16" s="39"/>
      <c r="N16" s="43"/>
    </row>
    <row r="17" spans="1:14" s="3" customFormat="1" x14ac:dyDescent="0.25">
      <c r="A17" s="11"/>
      <c r="B17" s="81"/>
      <c r="C17" s="11"/>
      <c r="D17" s="80"/>
      <c r="E17" s="11"/>
      <c r="F17" s="11"/>
      <c r="G17" s="11"/>
      <c r="H17" s="11"/>
      <c r="I17" s="13"/>
      <c r="J17" s="36"/>
      <c r="K17" s="41"/>
      <c r="L17" s="42"/>
      <c r="M17" s="39"/>
      <c r="N17" s="43"/>
    </row>
    <row r="18" spans="1:14" s="3" customFormat="1" x14ac:dyDescent="0.25">
      <c r="A18" s="11"/>
      <c r="B18" s="81"/>
      <c r="C18" s="11"/>
      <c r="D18" s="10"/>
      <c r="E18" s="11"/>
      <c r="F18" s="11"/>
      <c r="G18" s="11"/>
      <c r="H18" s="11"/>
      <c r="I18" s="13"/>
      <c r="J18" s="36"/>
      <c r="K18" s="41"/>
      <c r="L18" s="42"/>
      <c r="M18" s="39"/>
      <c r="N18" s="43"/>
    </row>
    <row r="19" spans="1:14" s="3" customFormat="1" x14ac:dyDescent="0.25">
      <c r="A19" s="11"/>
      <c r="B19" s="81"/>
      <c r="C19" s="11"/>
      <c r="D19" s="10"/>
      <c r="E19" s="11"/>
      <c r="F19" s="11"/>
      <c r="G19" s="11"/>
      <c r="H19" s="11"/>
      <c r="I19" s="13"/>
      <c r="J19" s="36"/>
      <c r="K19" s="41"/>
      <c r="L19" s="42"/>
      <c r="M19" s="39"/>
      <c r="N19" s="43"/>
    </row>
    <row r="20" spans="1:14" s="3" customFormat="1" x14ac:dyDescent="0.25">
      <c r="A20" s="11"/>
      <c r="B20" s="81"/>
      <c r="C20" s="11"/>
      <c r="D20" s="10"/>
      <c r="E20" s="11"/>
      <c r="F20" s="11"/>
      <c r="G20" s="11"/>
      <c r="H20" s="11"/>
      <c r="I20" s="13"/>
      <c r="J20" s="36"/>
      <c r="K20" s="41"/>
      <c r="L20" s="42"/>
      <c r="M20" s="39"/>
      <c r="N20" s="43"/>
    </row>
    <row r="21" spans="1:14" s="3" customFormat="1" x14ac:dyDescent="0.25">
      <c r="A21" s="11"/>
      <c r="B21" s="81"/>
      <c r="C21" s="11"/>
      <c r="D21" s="10"/>
      <c r="E21" s="11"/>
      <c r="F21" s="11"/>
      <c r="G21" s="11"/>
      <c r="H21" s="11"/>
      <c r="I21" s="13"/>
      <c r="J21" s="36"/>
      <c r="K21" s="41"/>
      <c r="L21" s="42"/>
      <c r="M21" s="39"/>
      <c r="N21" s="43"/>
    </row>
    <row r="22" spans="1:14" s="3" customFormat="1" x14ac:dyDescent="0.25">
      <c r="A22" s="11"/>
      <c r="B22" s="81"/>
      <c r="C22" s="11"/>
      <c r="D22" s="10"/>
      <c r="E22" s="11"/>
      <c r="F22" s="11"/>
      <c r="G22" s="11"/>
      <c r="H22" s="11"/>
      <c r="I22" s="13"/>
      <c r="J22" s="36"/>
      <c r="K22" s="41"/>
      <c r="L22" s="42"/>
      <c r="M22" s="39"/>
      <c r="N22" s="43"/>
    </row>
    <row r="23" spans="1:14" s="3" customFormat="1" x14ac:dyDescent="0.25">
      <c r="A23" s="11"/>
      <c r="B23" s="81"/>
      <c r="C23" s="11"/>
      <c r="D23" s="10"/>
      <c r="E23" s="11"/>
      <c r="F23" s="11"/>
      <c r="G23" s="11"/>
      <c r="H23" s="11"/>
      <c r="I23" s="13"/>
      <c r="J23" s="36"/>
      <c r="K23" s="41"/>
      <c r="L23" s="42"/>
      <c r="M23" s="39"/>
      <c r="N23" s="43"/>
    </row>
    <row r="24" spans="1:14" s="3" customFormat="1" x14ac:dyDescent="0.25">
      <c r="A24" s="11"/>
      <c r="B24" s="81"/>
      <c r="C24" s="11"/>
      <c r="D24" s="10"/>
      <c r="E24" s="11"/>
      <c r="F24" s="11"/>
      <c r="G24" s="11"/>
      <c r="H24" s="11"/>
      <c r="I24" s="13"/>
      <c r="J24" s="36"/>
      <c r="K24" s="41"/>
      <c r="L24" s="42"/>
      <c r="M24" s="39"/>
      <c r="N24" s="43"/>
    </row>
    <row r="25" spans="1:14" s="3" customFormat="1" x14ac:dyDescent="0.25">
      <c r="A25" s="11"/>
      <c r="B25" s="81"/>
      <c r="C25" s="11"/>
      <c r="D25" s="10"/>
      <c r="E25" s="11"/>
      <c r="F25" s="11"/>
      <c r="G25" s="11"/>
      <c r="H25" s="11"/>
      <c r="I25" s="13"/>
      <c r="J25" s="36"/>
      <c r="K25" s="41"/>
      <c r="L25" s="42"/>
      <c r="M25" s="39"/>
      <c r="N25" s="43"/>
    </row>
    <row r="26" spans="1:14" s="3" customFormat="1" x14ac:dyDescent="0.25">
      <c r="A26" s="11"/>
      <c r="B26" s="81"/>
      <c r="C26" s="11"/>
      <c r="D26" s="10"/>
      <c r="E26" s="11"/>
      <c r="F26" s="11"/>
      <c r="G26" s="11"/>
      <c r="H26" s="11"/>
      <c r="I26" s="13"/>
      <c r="J26" s="36"/>
      <c r="K26" s="41"/>
      <c r="L26" s="42"/>
      <c r="M26" s="39"/>
      <c r="N26" s="43"/>
    </row>
    <row r="27" spans="1:14" s="3" customFormat="1" x14ac:dyDescent="0.25">
      <c r="A27" s="11"/>
      <c r="B27" s="81"/>
      <c r="C27" s="11"/>
      <c r="D27" s="10"/>
      <c r="E27" s="11"/>
      <c r="F27" s="11"/>
      <c r="G27" s="11"/>
      <c r="H27" s="11"/>
      <c r="I27" s="13"/>
      <c r="J27" s="36"/>
      <c r="K27" s="41"/>
      <c r="L27" s="42"/>
      <c r="M27" s="39"/>
      <c r="N27" s="43"/>
    </row>
    <row r="28" spans="1:14" s="3" customFormat="1" x14ac:dyDescent="0.25">
      <c r="A28" s="11"/>
      <c r="B28" s="81"/>
      <c r="C28" s="11"/>
      <c r="D28" s="10"/>
      <c r="E28" s="11"/>
      <c r="F28" s="11"/>
      <c r="G28" s="11"/>
      <c r="H28" s="11"/>
      <c r="I28" s="13"/>
      <c r="J28" s="36"/>
      <c r="K28" s="41"/>
      <c r="L28" s="42"/>
      <c r="M28" s="39"/>
      <c r="N28" s="43"/>
    </row>
    <row r="29" spans="1:14" s="3" customFormat="1" x14ac:dyDescent="0.25">
      <c r="A29" s="11"/>
      <c r="B29" s="81"/>
      <c r="C29" s="11"/>
      <c r="D29" s="10"/>
      <c r="E29" s="11"/>
      <c r="F29" s="11"/>
      <c r="G29" s="11"/>
      <c r="H29" s="11"/>
      <c r="I29" s="13"/>
      <c r="J29" s="36"/>
      <c r="K29" s="41"/>
      <c r="L29" s="42"/>
      <c r="M29" s="39"/>
      <c r="N29" s="43"/>
    </row>
    <row r="30" spans="1:14" s="3" customFormat="1" x14ac:dyDescent="0.25">
      <c r="A30" s="11"/>
      <c r="B30" s="81"/>
      <c r="C30" s="11"/>
      <c r="D30" s="10"/>
      <c r="E30" s="11"/>
      <c r="F30" s="11"/>
      <c r="G30" s="11"/>
      <c r="H30" s="11"/>
      <c r="I30" s="13"/>
      <c r="J30" s="36"/>
      <c r="K30" s="41"/>
      <c r="L30" s="42"/>
      <c r="M30" s="39"/>
      <c r="N30" s="43"/>
    </row>
    <row r="31" spans="1:14" s="3" customFormat="1" x14ac:dyDescent="0.25">
      <c r="A31" s="11"/>
      <c r="B31" s="81"/>
      <c r="C31" s="11"/>
      <c r="D31" s="10"/>
      <c r="E31" s="11"/>
      <c r="F31" s="11"/>
      <c r="G31" s="11"/>
      <c r="H31" s="11"/>
      <c r="I31" s="13"/>
      <c r="J31" s="36"/>
      <c r="K31" s="41"/>
      <c r="L31" s="42"/>
      <c r="M31" s="39"/>
      <c r="N31" s="43"/>
    </row>
    <row r="32" spans="1:14" s="3" customFormat="1" x14ac:dyDescent="0.25">
      <c r="A32" s="11"/>
      <c r="B32" s="81"/>
      <c r="C32" s="11"/>
      <c r="D32" s="10"/>
      <c r="E32" s="11"/>
      <c r="F32" s="11"/>
      <c r="G32" s="11"/>
      <c r="H32" s="11"/>
      <c r="I32" s="13"/>
      <c r="J32" s="36"/>
      <c r="K32" s="41"/>
      <c r="L32" s="42"/>
      <c r="M32" s="39"/>
      <c r="N32" s="43"/>
    </row>
    <row r="33" spans="1:14" s="3" customFormat="1" x14ac:dyDescent="0.25">
      <c r="A33" s="11"/>
      <c r="B33" s="81"/>
      <c r="C33" s="11"/>
      <c r="D33" s="10"/>
      <c r="E33" s="11"/>
      <c r="F33" s="11"/>
      <c r="G33" s="11"/>
      <c r="H33" s="11"/>
      <c r="I33" s="13"/>
      <c r="J33" s="36"/>
      <c r="K33" s="41"/>
      <c r="L33" s="42"/>
      <c r="M33" s="39"/>
      <c r="N33" s="43"/>
    </row>
    <row r="34" spans="1:14" s="3" customFormat="1" x14ac:dyDescent="0.25">
      <c r="A34" s="11"/>
      <c r="B34" s="81"/>
      <c r="C34" s="11"/>
      <c r="D34" s="10"/>
      <c r="E34" s="11"/>
      <c r="F34" s="11"/>
      <c r="G34" s="11"/>
      <c r="H34" s="11"/>
      <c r="I34" s="13"/>
      <c r="J34" s="36"/>
      <c r="K34" s="41"/>
      <c r="L34" s="42"/>
      <c r="M34" s="39"/>
      <c r="N34" s="43"/>
    </row>
    <row r="35" spans="1:14" s="3" customFormat="1" x14ac:dyDescent="0.25">
      <c r="A35" s="11"/>
      <c r="B35" s="81"/>
      <c r="C35" s="11"/>
      <c r="D35" s="80"/>
      <c r="E35" s="11"/>
      <c r="F35" s="11"/>
      <c r="G35" s="11"/>
      <c r="H35" s="11"/>
      <c r="I35" s="13"/>
      <c r="J35" s="36"/>
      <c r="K35" s="41"/>
      <c r="L35" s="42"/>
      <c r="M35" s="39"/>
      <c r="N35" s="43"/>
    </row>
    <row r="36" spans="1:14" s="3" customFormat="1" x14ac:dyDescent="0.25">
      <c r="A36" s="11"/>
      <c r="B36" s="81"/>
      <c r="C36" s="11"/>
      <c r="D36" s="10"/>
      <c r="E36" s="11"/>
      <c r="F36" s="11"/>
      <c r="G36" s="11"/>
      <c r="H36" s="11"/>
      <c r="I36" s="13"/>
      <c r="J36" s="36"/>
      <c r="K36" s="41"/>
      <c r="L36" s="42"/>
      <c r="M36" s="39"/>
      <c r="N36" s="43"/>
    </row>
    <row r="37" spans="1:14" s="3" customFormat="1" x14ac:dyDescent="0.25">
      <c r="A37" s="11"/>
      <c r="B37" s="81"/>
      <c r="C37" s="11"/>
      <c r="D37" s="10"/>
      <c r="E37" s="11"/>
      <c r="F37" s="11"/>
      <c r="G37" s="11"/>
      <c r="H37" s="11"/>
      <c r="I37" s="13"/>
      <c r="J37" s="36"/>
      <c r="K37" s="41"/>
      <c r="L37" s="42"/>
      <c r="M37" s="39"/>
      <c r="N37" s="43"/>
    </row>
    <row r="38" spans="1:14" s="3" customFormat="1" x14ac:dyDescent="0.25">
      <c r="A38" s="11"/>
      <c r="B38" s="81"/>
      <c r="C38" s="11"/>
      <c r="D38" s="10"/>
      <c r="E38" s="11"/>
      <c r="F38" s="11"/>
      <c r="G38" s="11"/>
      <c r="H38" s="11"/>
      <c r="I38" s="13"/>
      <c r="J38" s="36"/>
      <c r="K38" s="41"/>
      <c r="L38" s="42"/>
      <c r="M38" s="39"/>
      <c r="N38" s="43"/>
    </row>
    <row r="39" spans="1:14" s="3" customFormat="1" x14ac:dyDescent="0.25">
      <c r="A39" s="11"/>
      <c r="B39" s="81"/>
      <c r="C39" s="11"/>
      <c r="D39" s="10"/>
      <c r="E39" s="11"/>
      <c r="F39" s="11"/>
      <c r="G39" s="11"/>
      <c r="H39" s="11"/>
      <c r="I39" s="13"/>
      <c r="J39" s="36"/>
      <c r="K39" s="41"/>
      <c r="L39" s="42"/>
      <c r="M39" s="39"/>
      <c r="N39" s="43"/>
    </row>
    <row r="40" spans="1:14" s="3" customFormat="1" x14ac:dyDescent="0.25">
      <c r="A40" s="11"/>
      <c r="B40" s="81"/>
      <c r="C40" s="11"/>
      <c r="D40" s="10"/>
      <c r="E40" s="11"/>
      <c r="F40" s="11"/>
      <c r="G40" s="11"/>
      <c r="H40" s="11"/>
      <c r="I40" s="13"/>
      <c r="J40" s="36"/>
      <c r="K40" s="41"/>
      <c r="L40" s="42"/>
      <c r="M40" s="39"/>
      <c r="N40" s="43"/>
    </row>
    <row r="41" spans="1:14" s="3" customFormat="1" x14ac:dyDescent="0.25">
      <c r="A41" s="11"/>
      <c r="B41" s="81"/>
      <c r="C41" s="11"/>
      <c r="D41" s="10"/>
      <c r="E41" s="11"/>
      <c r="F41" s="11"/>
      <c r="G41" s="11"/>
      <c r="H41" s="11"/>
      <c r="I41" s="13"/>
      <c r="J41" s="36"/>
      <c r="K41" s="41"/>
      <c r="L41" s="42"/>
      <c r="M41" s="39"/>
      <c r="N41" s="43"/>
    </row>
    <row r="42" spans="1:14" s="3" customFormat="1" x14ac:dyDescent="0.25">
      <c r="A42" s="11"/>
      <c r="B42" s="81"/>
      <c r="C42" s="11"/>
      <c r="D42" s="10"/>
      <c r="E42" s="11"/>
      <c r="F42" s="11"/>
      <c r="G42" s="11"/>
      <c r="H42" s="11"/>
      <c r="I42" s="13"/>
      <c r="J42" s="36"/>
      <c r="K42" s="41"/>
      <c r="L42" s="42"/>
      <c r="M42" s="39"/>
      <c r="N42" s="43"/>
    </row>
    <row r="43" spans="1:14" s="3" customFormat="1" x14ac:dyDescent="0.25">
      <c r="A43" s="11"/>
      <c r="B43" s="81"/>
      <c r="C43" s="11"/>
      <c r="D43" s="10"/>
      <c r="E43" s="11"/>
      <c r="F43" s="11"/>
      <c r="G43" s="11"/>
      <c r="H43" s="11"/>
      <c r="I43" s="13"/>
      <c r="J43" s="36"/>
      <c r="K43" s="41"/>
      <c r="L43" s="42"/>
      <c r="M43" s="39"/>
      <c r="N43" s="43"/>
    </row>
    <row r="44" spans="1:14" s="3" customFormat="1" x14ac:dyDescent="0.25">
      <c r="A44" s="11"/>
      <c r="B44" s="81"/>
      <c r="C44" s="11"/>
      <c r="D44" s="10"/>
      <c r="E44" s="11"/>
      <c r="F44" s="11"/>
      <c r="G44" s="11"/>
      <c r="H44" s="11"/>
      <c r="I44" s="13"/>
      <c r="J44" s="36"/>
      <c r="K44" s="41"/>
      <c r="L44" s="42"/>
      <c r="M44" s="39"/>
      <c r="N44" s="43"/>
    </row>
    <row r="45" spans="1:14" s="3" customFormat="1" x14ac:dyDescent="0.25">
      <c r="A45" s="11"/>
      <c r="B45" s="81"/>
      <c r="C45" s="11"/>
      <c r="D45" s="10"/>
      <c r="E45" s="11"/>
      <c r="F45" s="11"/>
      <c r="G45" s="11"/>
      <c r="H45" s="11"/>
      <c r="I45" s="13"/>
      <c r="J45" s="36"/>
      <c r="K45" s="41"/>
      <c r="L45" s="42"/>
      <c r="M45" s="39"/>
      <c r="N45" s="43"/>
    </row>
    <row r="46" spans="1:14" s="3" customFormat="1" x14ac:dyDescent="0.25">
      <c r="A46" s="11"/>
      <c r="B46" s="81"/>
      <c r="C46" s="11"/>
      <c r="D46" s="10"/>
      <c r="E46" s="11"/>
      <c r="F46" s="11"/>
      <c r="G46" s="11"/>
      <c r="H46" s="11"/>
      <c r="I46" s="13"/>
      <c r="J46" s="36"/>
      <c r="K46" s="41"/>
      <c r="L46" s="42"/>
      <c r="M46" s="39"/>
      <c r="N46" s="43"/>
    </row>
    <row r="47" spans="1:14" s="3" customFormat="1" x14ac:dyDescent="0.25">
      <c r="A47" s="11"/>
      <c r="B47" s="81"/>
      <c r="C47" s="11"/>
      <c r="D47" s="10"/>
      <c r="E47" s="11"/>
      <c r="F47" s="11"/>
      <c r="G47" s="11"/>
      <c r="H47" s="11"/>
      <c r="I47" s="13"/>
      <c r="J47" s="36"/>
      <c r="K47" s="41"/>
      <c r="L47" s="42"/>
      <c r="M47" s="39"/>
      <c r="N47" s="43"/>
    </row>
    <row r="48" spans="1:14" s="3" customFormat="1" x14ac:dyDescent="0.25">
      <c r="A48" s="11"/>
      <c r="B48" s="81"/>
      <c r="C48" s="11"/>
      <c r="D48" s="10"/>
      <c r="E48" s="11"/>
      <c r="F48" s="11"/>
      <c r="G48" s="11"/>
      <c r="H48" s="11"/>
      <c r="I48" s="13"/>
      <c r="J48" s="36"/>
      <c r="K48" s="41"/>
      <c r="L48" s="42"/>
      <c r="M48" s="39"/>
      <c r="N48" s="43"/>
    </row>
    <row r="49" spans="1:14" s="3" customFormat="1" x14ac:dyDescent="0.25">
      <c r="A49" s="11"/>
      <c r="B49" s="81"/>
      <c r="C49" s="11"/>
      <c r="D49" s="10"/>
      <c r="E49" s="11"/>
      <c r="F49" s="11"/>
      <c r="G49" s="11"/>
      <c r="H49" s="11"/>
      <c r="I49" s="13"/>
      <c r="J49" s="36"/>
      <c r="K49" s="41"/>
      <c r="L49" s="42"/>
      <c r="M49" s="39"/>
      <c r="N49" s="43"/>
    </row>
    <row r="50" spans="1:14" s="3" customFormat="1" x14ac:dyDescent="0.25">
      <c r="A50" s="11"/>
      <c r="B50" s="81"/>
      <c r="C50" s="11"/>
      <c r="D50" s="10"/>
      <c r="E50" s="11"/>
      <c r="F50" s="11"/>
      <c r="G50" s="11"/>
      <c r="H50" s="11"/>
      <c r="I50" s="13"/>
      <c r="J50" s="36"/>
      <c r="K50" s="41"/>
      <c r="L50" s="42"/>
      <c r="M50" s="39"/>
      <c r="N50" s="43"/>
    </row>
    <row r="51" spans="1:14" s="3" customFormat="1" x14ac:dyDescent="0.25">
      <c r="A51" s="11"/>
      <c r="B51" s="81"/>
      <c r="C51" s="11"/>
      <c r="D51" s="10"/>
      <c r="E51" s="11"/>
      <c r="F51" s="11"/>
      <c r="G51" s="11"/>
      <c r="H51" s="11"/>
      <c r="I51" s="13"/>
      <c r="J51" s="36"/>
      <c r="K51" s="41"/>
      <c r="L51" s="42"/>
      <c r="M51" s="39"/>
      <c r="N51" s="43"/>
    </row>
    <row r="52" spans="1:14" s="3" customFormat="1" x14ac:dyDescent="0.25">
      <c r="A52" s="11"/>
      <c r="B52" s="81"/>
      <c r="C52" s="11"/>
      <c r="D52" s="10"/>
      <c r="E52" s="11"/>
      <c r="F52" s="11"/>
      <c r="G52" s="11"/>
      <c r="H52" s="11"/>
      <c r="I52" s="13"/>
      <c r="J52" s="36"/>
      <c r="K52" s="41"/>
      <c r="L52" s="42"/>
      <c r="M52" s="39"/>
      <c r="N52" s="43"/>
    </row>
    <row r="53" spans="1:14" s="3" customFormat="1" x14ac:dyDescent="0.25">
      <c r="A53" s="11"/>
      <c r="B53" s="81"/>
      <c r="C53" s="11"/>
      <c r="D53" s="10"/>
      <c r="E53" s="11"/>
      <c r="F53" s="11"/>
      <c r="G53" s="11"/>
      <c r="H53" s="11"/>
      <c r="I53" s="13"/>
      <c r="J53" s="36"/>
      <c r="K53" s="41"/>
      <c r="L53" s="42"/>
      <c r="M53" s="39"/>
      <c r="N53" s="43"/>
    </row>
    <row r="54" spans="1:14" s="3" customFormat="1" x14ac:dyDescent="0.25">
      <c r="A54" s="11"/>
      <c r="B54" s="81"/>
      <c r="C54" s="11"/>
      <c r="D54" s="10"/>
      <c r="E54" s="11"/>
      <c r="F54" s="11"/>
      <c r="G54" s="11"/>
      <c r="H54" s="11"/>
      <c r="I54" s="13"/>
      <c r="J54" s="36"/>
      <c r="K54" s="41"/>
      <c r="L54" s="42"/>
      <c r="M54" s="39"/>
      <c r="N54" s="43"/>
    </row>
    <row r="55" spans="1:14" s="3" customFormat="1" x14ac:dyDescent="0.25">
      <c r="A55" s="11"/>
      <c r="B55" s="81"/>
      <c r="C55" s="11"/>
      <c r="D55" s="10"/>
      <c r="E55" s="11"/>
      <c r="F55" s="11"/>
      <c r="G55" s="11"/>
      <c r="H55" s="11"/>
      <c r="I55" s="13"/>
      <c r="J55" s="36"/>
      <c r="K55" s="41"/>
      <c r="L55" s="42"/>
      <c r="M55" s="39"/>
      <c r="N55" s="43"/>
    </row>
    <row r="56" spans="1:14" s="3" customFormat="1" x14ac:dyDescent="0.25">
      <c r="A56" s="11"/>
      <c r="B56" s="81"/>
      <c r="C56" s="11"/>
      <c r="D56" s="10"/>
      <c r="E56" s="11"/>
      <c r="F56" s="11"/>
      <c r="G56" s="11"/>
      <c r="H56" s="11"/>
      <c r="I56" s="13"/>
      <c r="J56" s="36"/>
      <c r="K56" s="41"/>
      <c r="L56" s="42"/>
      <c r="M56" s="39"/>
      <c r="N56" s="43"/>
    </row>
    <row r="57" spans="1:14" s="3" customFormat="1" x14ac:dyDescent="0.25">
      <c r="A57" s="11"/>
      <c r="B57" s="81"/>
      <c r="C57" s="11"/>
      <c r="D57" s="10"/>
      <c r="E57" s="11"/>
      <c r="F57" s="11"/>
      <c r="G57" s="11"/>
      <c r="H57" s="11"/>
      <c r="I57" s="13"/>
      <c r="J57" s="36"/>
      <c r="K57" s="41"/>
      <c r="L57" s="42"/>
      <c r="M57" s="39"/>
      <c r="N57" s="43"/>
    </row>
    <row r="58" spans="1:14" s="3" customFormat="1" x14ac:dyDescent="0.25">
      <c r="A58" s="11"/>
      <c r="B58" s="81"/>
      <c r="C58" s="11"/>
      <c r="D58" s="10"/>
      <c r="E58" s="11"/>
      <c r="F58" s="11"/>
      <c r="G58" s="11"/>
      <c r="H58" s="11"/>
      <c r="I58" s="13"/>
      <c r="J58" s="36"/>
      <c r="K58" s="41"/>
      <c r="L58" s="42"/>
      <c r="M58" s="39"/>
      <c r="N58" s="43"/>
    </row>
    <row r="59" spans="1:14" s="3" customFormat="1" x14ac:dyDescent="0.25">
      <c r="A59" s="11"/>
      <c r="B59" s="81"/>
      <c r="C59" s="11"/>
      <c r="D59" s="10"/>
      <c r="E59" s="11"/>
      <c r="F59" s="11"/>
      <c r="G59" s="11"/>
      <c r="H59" s="11"/>
      <c r="I59" s="13"/>
      <c r="J59" s="36"/>
      <c r="K59" s="41"/>
      <c r="L59" s="42"/>
      <c r="M59" s="39"/>
      <c r="N59" s="43"/>
    </row>
    <row r="60" spans="1:14" s="3" customFormat="1" x14ac:dyDescent="0.25">
      <c r="A60" s="11"/>
      <c r="B60" s="81"/>
      <c r="C60" s="11"/>
      <c r="D60" s="10"/>
      <c r="E60" s="11"/>
      <c r="F60" s="11"/>
      <c r="G60" s="11"/>
      <c r="H60" s="11"/>
      <c r="I60" s="13"/>
      <c r="J60" s="36"/>
      <c r="K60" s="41"/>
      <c r="L60" s="42"/>
      <c r="M60" s="39"/>
      <c r="N60" s="43"/>
    </row>
    <row r="61" spans="1:14" s="3" customFormat="1" x14ac:dyDescent="0.25">
      <c r="A61" s="11"/>
      <c r="B61" s="81"/>
      <c r="C61" s="11"/>
      <c r="D61" s="10"/>
      <c r="E61" s="11"/>
      <c r="F61" s="11"/>
      <c r="G61" s="11"/>
      <c r="H61" s="11"/>
      <c r="I61" s="13"/>
      <c r="J61" s="36"/>
      <c r="K61" s="41"/>
      <c r="L61" s="42"/>
      <c r="M61" s="39"/>
      <c r="N61" s="43"/>
    </row>
    <row r="62" spans="1:14" s="3" customFormat="1" x14ac:dyDescent="0.25">
      <c r="A62" s="11"/>
      <c r="B62" s="81"/>
      <c r="C62" s="11"/>
      <c r="D62" s="10"/>
      <c r="E62" s="11"/>
      <c r="F62" s="11"/>
      <c r="G62" s="11"/>
      <c r="H62" s="11"/>
      <c r="I62" s="13"/>
      <c r="J62" s="36"/>
      <c r="K62" s="41"/>
      <c r="L62" s="42"/>
      <c r="M62" s="39"/>
      <c r="N62" s="43"/>
    </row>
    <row r="63" spans="1:14" s="3" customFormat="1" x14ac:dyDescent="0.25">
      <c r="A63" s="11"/>
      <c r="B63" s="81"/>
      <c r="C63" s="11"/>
      <c r="D63" s="10"/>
      <c r="E63" s="11"/>
      <c r="F63" s="11"/>
      <c r="G63" s="11"/>
      <c r="H63" s="11"/>
      <c r="I63" s="13"/>
      <c r="J63" s="36"/>
      <c r="K63" s="41"/>
      <c r="L63" s="42"/>
      <c r="M63" s="39"/>
      <c r="N63" s="43"/>
    </row>
    <row r="64" spans="1:14" s="3" customFormat="1" x14ac:dyDescent="0.25">
      <c r="A64" s="11"/>
      <c r="B64" s="81"/>
      <c r="C64" s="11"/>
      <c r="D64" s="10"/>
      <c r="E64" s="11"/>
      <c r="F64" s="11"/>
      <c r="G64" s="11"/>
      <c r="H64" s="11"/>
      <c r="I64" s="13"/>
      <c r="J64" s="36"/>
      <c r="K64" s="41"/>
      <c r="L64" s="42"/>
      <c r="M64" s="39"/>
      <c r="N64" s="43"/>
    </row>
    <row r="65" spans="1:14" s="3" customFormat="1" x14ac:dyDescent="0.25">
      <c r="A65" s="11"/>
      <c r="B65" s="81"/>
      <c r="C65" s="11"/>
      <c r="D65" s="10"/>
      <c r="E65" s="11"/>
      <c r="F65" s="11"/>
      <c r="G65" s="11"/>
      <c r="H65" s="11"/>
      <c r="I65" s="13"/>
      <c r="J65" s="36"/>
      <c r="K65" s="41"/>
      <c r="L65" s="42"/>
      <c r="M65" s="39"/>
      <c r="N65" s="43"/>
    </row>
    <row r="66" spans="1:14" s="3" customFormat="1" x14ac:dyDescent="0.25">
      <c r="A66" s="11"/>
      <c r="B66" s="81"/>
      <c r="C66" s="11"/>
      <c r="D66" s="10"/>
      <c r="E66" s="11"/>
      <c r="F66" s="11"/>
      <c r="G66" s="11"/>
      <c r="H66" s="11"/>
      <c r="I66" s="13"/>
      <c r="J66" s="36"/>
      <c r="K66" s="41"/>
      <c r="L66" s="42"/>
      <c r="M66" s="39"/>
      <c r="N66" s="43"/>
    </row>
    <row r="67" spans="1:14" s="3" customFormat="1" x14ac:dyDescent="0.25">
      <c r="A67" s="11"/>
      <c r="B67" s="81"/>
      <c r="C67" s="11"/>
      <c r="D67" s="10"/>
      <c r="E67" s="11"/>
      <c r="F67" s="11"/>
      <c r="G67" s="11"/>
      <c r="H67" s="11"/>
      <c r="I67" s="13"/>
      <c r="J67" s="36"/>
      <c r="K67" s="41"/>
      <c r="L67" s="42"/>
      <c r="M67" s="39"/>
      <c r="N67" s="43"/>
    </row>
    <row r="68" spans="1:14" s="3" customFormat="1" x14ac:dyDescent="0.25">
      <c r="A68" s="11"/>
      <c r="B68" s="81"/>
      <c r="C68" s="11"/>
      <c r="D68" s="10"/>
      <c r="E68" s="11"/>
      <c r="F68" s="11"/>
      <c r="G68" s="11"/>
      <c r="H68" s="11"/>
      <c r="I68" s="13"/>
      <c r="J68" s="36"/>
      <c r="K68" s="41"/>
      <c r="L68" s="42"/>
      <c r="M68" s="39"/>
      <c r="N68" s="43"/>
    </row>
    <row r="69" spans="1:14" s="3" customFormat="1" x14ac:dyDescent="0.25">
      <c r="A69" s="11"/>
      <c r="B69" s="81"/>
      <c r="C69" s="11"/>
      <c r="D69" s="10"/>
      <c r="E69" s="11"/>
      <c r="F69" s="11"/>
      <c r="G69" s="11"/>
      <c r="H69" s="11"/>
      <c r="I69" s="13"/>
      <c r="J69" s="36"/>
      <c r="K69" s="41"/>
      <c r="L69" s="42"/>
      <c r="M69" s="39"/>
      <c r="N69" s="43"/>
    </row>
    <row r="70" spans="1:14" s="3" customFormat="1" x14ac:dyDescent="0.25">
      <c r="A70" s="11"/>
      <c r="B70" s="81"/>
      <c r="C70" s="11"/>
      <c r="D70" s="10"/>
      <c r="E70" s="11"/>
      <c r="F70" s="11"/>
      <c r="G70" s="11"/>
      <c r="H70" s="11"/>
      <c r="I70" s="13"/>
      <c r="J70" s="36"/>
      <c r="K70" s="41"/>
      <c r="L70" s="42"/>
      <c r="M70" s="39"/>
      <c r="N70" s="43"/>
    </row>
    <row r="71" spans="1:14" s="3" customFormat="1" x14ac:dyDescent="0.25">
      <c r="A71" s="11"/>
      <c r="B71" s="81"/>
      <c r="C71" s="11"/>
      <c r="D71" s="10"/>
      <c r="E71" s="11"/>
      <c r="F71" s="11"/>
      <c r="G71" s="11"/>
      <c r="H71" s="11"/>
      <c r="I71" s="13"/>
      <c r="J71" s="36"/>
      <c r="K71" s="41"/>
      <c r="L71" s="42"/>
      <c r="M71" s="39"/>
      <c r="N71" s="43"/>
    </row>
    <row r="72" spans="1:14" s="3" customFormat="1" x14ac:dyDescent="0.25">
      <c r="A72" s="11"/>
      <c r="B72" s="81"/>
      <c r="C72" s="11"/>
      <c r="D72" s="10"/>
      <c r="E72" s="11"/>
      <c r="F72" s="11"/>
      <c r="G72" s="11"/>
      <c r="H72" s="11"/>
      <c r="I72" s="13"/>
      <c r="J72" s="36"/>
      <c r="K72" s="41"/>
      <c r="L72" s="42"/>
      <c r="M72" s="39"/>
      <c r="N72" s="43"/>
    </row>
    <row r="73" spans="1:14" s="3" customFormat="1" x14ac:dyDescent="0.25">
      <c r="A73" s="11"/>
      <c r="B73" s="81"/>
      <c r="C73" s="11"/>
      <c r="D73" s="10"/>
      <c r="E73" s="11"/>
      <c r="F73" s="11"/>
      <c r="G73" s="11"/>
      <c r="H73" s="11"/>
      <c r="I73" s="13"/>
      <c r="J73" s="36"/>
      <c r="K73" s="41"/>
      <c r="L73" s="42"/>
      <c r="M73" s="39"/>
      <c r="N73" s="43"/>
    </row>
    <row r="74" spans="1:14" s="3" customFormat="1" x14ac:dyDescent="0.25">
      <c r="A74" s="11"/>
      <c r="B74" s="81"/>
      <c r="C74" s="11"/>
      <c r="D74" s="10"/>
      <c r="E74" s="11"/>
      <c r="F74" s="11"/>
      <c r="G74" s="11"/>
      <c r="H74" s="11"/>
      <c r="I74" s="13"/>
      <c r="J74" s="36"/>
      <c r="K74" s="41"/>
      <c r="L74" s="42"/>
      <c r="M74" s="39"/>
      <c r="N74" s="43"/>
    </row>
    <row r="75" spans="1:14" s="3" customFormat="1" x14ac:dyDescent="0.25">
      <c r="A75" s="11"/>
      <c r="B75" s="81"/>
      <c r="C75" s="11"/>
      <c r="D75" s="10"/>
      <c r="E75" s="11"/>
      <c r="F75" s="11"/>
      <c r="G75" s="11"/>
      <c r="H75" s="11"/>
      <c r="I75" s="13"/>
      <c r="J75" s="36"/>
      <c r="K75" s="41"/>
      <c r="L75" s="42"/>
      <c r="M75" s="39"/>
      <c r="N75" s="43"/>
    </row>
    <row r="76" spans="1:14" s="3" customFormat="1" x14ac:dyDescent="0.25">
      <c r="A76" s="11"/>
      <c r="B76" s="81"/>
      <c r="C76" s="11"/>
      <c r="D76" s="10"/>
      <c r="E76" s="11"/>
      <c r="F76" s="11"/>
      <c r="G76" s="11"/>
      <c r="H76" s="11"/>
      <c r="I76" s="13"/>
      <c r="J76" s="36"/>
      <c r="K76" s="41"/>
      <c r="L76" s="42"/>
      <c r="M76" s="39"/>
      <c r="N76" s="43"/>
    </row>
    <row r="77" spans="1:14" s="3" customFormat="1" x14ac:dyDescent="0.25">
      <c r="A77" s="11"/>
      <c r="B77" s="81"/>
      <c r="C77" s="11"/>
      <c r="D77" s="10"/>
      <c r="E77" s="11"/>
      <c r="F77" s="11"/>
      <c r="G77" s="11"/>
      <c r="H77" s="11"/>
      <c r="I77" s="13"/>
      <c r="J77" s="36"/>
      <c r="K77" s="41"/>
      <c r="L77" s="42"/>
      <c r="M77" s="39"/>
      <c r="N77" s="43"/>
    </row>
    <row r="78" spans="1:14" s="3" customFormat="1" x14ac:dyDescent="0.25">
      <c r="A78" s="11"/>
      <c r="B78" s="81"/>
      <c r="C78" s="11"/>
      <c r="D78" s="10"/>
      <c r="E78" s="11"/>
      <c r="F78" s="11"/>
      <c r="G78" s="11"/>
      <c r="H78" s="11"/>
      <c r="I78" s="13"/>
      <c r="J78" s="36"/>
      <c r="K78" s="41"/>
      <c r="L78" s="42"/>
      <c r="M78" s="39"/>
      <c r="N78" s="43"/>
    </row>
    <row r="79" spans="1:14" s="3" customFormat="1" x14ac:dyDescent="0.25">
      <c r="A79" s="11"/>
      <c r="B79" s="81"/>
      <c r="C79" s="11"/>
      <c r="D79" s="10"/>
      <c r="E79" s="11"/>
      <c r="F79" s="11"/>
      <c r="G79" s="11"/>
      <c r="H79" s="11"/>
      <c r="I79" s="13"/>
      <c r="J79" s="36"/>
      <c r="K79" s="41"/>
      <c r="L79" s="42"/>
      <c r="M79" s="39"/>
      <c r="N79" s="43"/>
    </row>
    <row r="80" spans="1:14" s="3" customFormat="1" x14ac:dyDescent="0.25">
      <c r="A80" s="11"/>
      <c r="B80" s="81"/>
      <c r="C80" s="11"/>
      <c r="D80" s="10"/>
      <c r="E80" s="11"/>
      <c r="F80" s="11"/>
      <c r="G80" s="11"/>
      <c r="H80" s="11"/>
      <c r="I80" s="13"/>
      <c r="J80" s="36"/>
      <c r="K80" s="41"/>
      <c r="L80" s="42"/>
      <c r="M80" s="39"/>
      <c r="N80" s="43"/>
    </row>
    <row r="81" spans="1:14" s="3" customFormat="1" x14ac:dyDescent="0.25">
      <c r="A81" s="11"/>
      <c r="B81" s="81"/>
      <c r="C81" s="11"/>
      <c r="D81" s="10"/>
      <c r="E81" s="11"/>
      <c r="F81" s="11"/>
      <c r="G81" s="11"/>
      <c r="H81" s="11"/>
      <c r="I81" s="13"/>
      <c r="J81" s="36"/>
      <c r="K81" s="41"/>
      <c r="L81" s="42"/>
      <c r="M81" s="39"/>
      <c r="N81" s="43"/>
    </row>
    <row r="82" spans="1:14" s="3" customFormat="1" x14ac:dyDescent="0.25">
      <c r="A82" s="11"/>
      <c r="B82" s="81"/>
      <c r="C82" s="11"/>
      <c r="D82" s="10"/>
      <c r="E82" s="11"/>
      <c r="F82" s="11"/>
      <c r="G82" s="11"/>
      <c r="H82" s="11"/>
      <c r="I82" s="13"/>
      <c r="J82" s="36"/>
      <c r="K82" s="41"/>
      <c r="L82" s="42"/>
      <c r="M82" s="39"/>
      <c r="N82" s="43"/>
    </row>
    <row r="83" spans="1:14" s="3" customFormat="1" x14ac:dyDescent="0.25">
      <c r="A83" s="11"/>
      <c r="B83" s="81"/>
      <c r="C83" s="11"/>
      <c r="D83" s="10"/>
      <c r="E83" s="11"/>
      <c r="F83" s="11"/>
      <c r="G83" s="11"/>
      <c r="H83" s="11"/>
      <c r="I83" s="13"/>
      <c r="J83" s="36"/>
      <c r="K83" s="41"/>
      <c r="L83" s="42"/>
      <c r="M83" s="39"/>
      <c r="N83" s="43"/>
    </row>
    <row r="84" spans="1:14" s="3" customFormat="1" x14ac:dyDescent="0.25">
      <c r="A84" s="11"/>
      <c r="B84" s="81"/>
      <c r="C84" s="11"/>
      <c r="D84" s="10"/>
      <c r="E84" s="11"/>
      <c r="F84" s="11"/>
      <c r="G84" s="11"/>
      <c r="H84" s="11"/>
      <c r="I84" s="13"/>
      <c r="J84" s="36"/>
      <c r="K84" s="41"/>
      <c r="L84" s="42"/>
      <c r="M84" s="39"/>
      <c r="N84" s="43"/>
    </row>
    <row r="85" spans="1:14" s="3" customFormat="1" x14ac:dyDescent="0.25">
      <c r="A85" s="11"/>
      <c r="B85" s="81"/>
      <c r="C85" s="11"/>
      <c r="D85" s="10"/>
      <c r="E85" s="11"/>
      <c r="F85" s="11"/>
      <c r="G85" s="11"/>
      <c r="H85" s="11"/>
      <c r="I85" s="13"/>
      <c r="J85" s="36"/>
      <c r="K85" s="41"/>
      <c r="L85" s="42"/>
      <c r="M85" s="39"/>
      <c r="N85" s="43"/>
    </row>
    <row r="86" spans="1:14" s="3" customFormat="1" x14ac:dyDescent="0.25">
      <c r="A86" s="11"/>
      <c r="B86" s="81"/>
      <c r="C86" s="11"/>
      <c r="D86" s="10"/>
      <c r="E86" s="11"/>
      <c r="F86" s="11"/>
      <c r="G86" s="11"/>
      <c r="H86" s="11"/>
      <c r="I86" s="13"/>
      <c r="J86" s="36"/>
      <c r="K86" s="41"/>
      <c r="L86" s="42"/>
      <c r="M86" s="39"/>
      <c r="N86" s="43"/>
    </row>
    <row r="87" spans="1:14" s="3" customFormat="1" x14ac:dyDescent="0.25">
      <c r="A87" s="11"/>
      <c r="B87" s="81"/>
      <c r="C87" s="11"/>
      <c r="D87" s="10"/>
      <c r="E87" s="11"/>
      <c r="F87" s="11"/>
      <c r="G87" s="11"/>
      <c r="H87" s="11"/>
      <c r="I87" s="13"/>
      <c r="J87" s="36"/>
      <c r="K87" s="41"/>
      <c r="L87" s="42"/>
      <c r="M87" s="39"/>
      <c r="N87" s="43"/>
    </row>
    <row r="88" spans="1:14" s="3" customFormat="1" x14ac:dyDescent="0.25">
      <c r="A88" s="11"/>
      <c r="B88" s="81"/>
      <c r="C88" s="11"/>
      <c r="D88" s="10"/>
      <c r="E88" s="11"/>
      <c r="F88" s="11"/>
      <c r="G88" s="11"/>
      <c r="H88" s="11"/>
      <c r="I88" s="13"/>
      <c r="J88" s="36"/>
      <c r="K88" s="41"/>
      <c r="L88" s="42"/>
      <c r="M88" s="39"/>
      <c r="N88" s="43"/>
    </row>
    <row r="89" spans="1:14" s="3" customFormat="1" x14ac:dyDescent="0.25">
      <c r="A89" s="11"/>
      <c r="B89" s="81"/>
      <c r="C89" s="11"/>
      <c r="D89" s="10"/>
      <c r="E89" s="11"/>
      <c r="F89" s="11"/>
      <c r="G89" s="11"/>
      <c r="H89" s="11"/>
      <c r="I89" s="13"/>
      <c r="J89" s="36"/>
      <c r="K89" s="41"/>
      <c r="L89" s="42"/>
      <c r="M89" s="39"/>
      <c r="N89" s="43"/>
    </row>
    <row r="90" spans="1:14" s="3" customFormat="1" x14ac:dyDescent="0.25">
      <c r="A90" s="11"/>
      <c r="B90" s="81"/>
      <c r="C90" s="11"/>
      <c r="D90" s="10"/>
      <c r="E90" s="11"/>
      <c r="F90" s="11"/>
      <c r="G90" s="11"/>
      <c r="H90" s="11"/>
      <c r="I90" s="13"/>
      <c r="J90" s="36"/>
      <c r="K90" s="41"/>
      <c r="L90" s="42"/>
      <c r="M90" s="39"/>
      <c r="N90" s="43"/>
    </row>
    <row r="91" spans="1:14" s="3" customFormat="1" x14ac:dyDescent="0.25">
      <c r="A91" s="11"/>
      <c r="B91" s="81"/>
      <c r="C91" s="11"/>
      <c r="D91" s="10"/>
      <c r="E91" s="11"/>
      <c r="F91" s="11"/>
      <c r="G91" s="11"/>
      <c r="H91" s="11"/>
      <c r="I91" s="13"/>
      <c r="J91" s="36"/>
      <c r="K91" s="41"/>
      <c r="L91" s="42"/>
      <c r="M91" s="39"/>
      <c r="N91" s="43"/>
    </row>
    <row r="92" spans="1:14" s="3" customFormat="1" x14ac:dyDescent="0.25">
      <c r="A92" s="11"/>
      <c r="B92" s="81"/>
      <c r="C92" s="11"/>
      <c r="D92" s="10"/>
      <c r="E92" s="11"/>
      <c r="F92" s="11"/>
      <c r="G92" s="11"/>
      <c r="H92" s="11"/>
      <c r="I92" s="13"/>
      <c r="J92" s="36"/>
      <c r="K92" s="41"/>
      <c r="L92" s="42"/>
      <c r="M92" s="39"/>
      <c r="N92" s="43"/>
    </row>
    <row r="93" spans="1:14" s="3" customFormat="1" x14ac:dyDescent="0.25">
      <c r="A93" s="11"/>
      <c r="B93" s="81"/>
      <c r="C93" s="11"/>
      <c r="D93" s="10"/>
      <c r="E93" s="11"/>
      <c r="F93" s="11"/>
      <c r="G93" s="11"/>
      <c r="H93" s="11"/>
      <c r="I93" s="13"/>
      <c r="J93" s="36"/>
      <c r="K93" s="41"/>
      <c r="L93" s="42"/>
      <c r="M93" s="39"/>
      <c r="N93" s="43"/>
    </row>
    <row r="94" spans="1:14" s="3" customFormat="1" x14ac:dyDescent="0.25">
      <c r="A94" s="11"/>
      <c r="B94" s="81"/>
      <c r="C94" s="11"/>
      <c r="D94" s="10"/>
      <c r="E94" s="11"/>
      <c r="F94" s="11"/>
      <c r="G94" s="11"/>
      <c r="H94" s="11"/>
      <c r="I94" s="13"/>
      <c r="J94" s="36"/>
      <c r="K94" s="41"/>
      <c r="L94" s="42"/>
      <c r="M94" s="39"/>
      <c r="N94" s="43"/>
    </row>
    <row r="95" spans="1:14" s="3" customFormat="1" x14ac:dyDescent="0.25">
      <c r="A95" s="11"/>
      <c r="B95" s="81"/>
      <c r="C95" s="11"/>
      <c r="D95" s="10"/>
      <c r="E95" s="11"/>
      <c r="F95" s="11"/>
      <c r="G95" s="11"/>
      <c r="H95" s="11"/>
      <c r="I95" s="13"/>
      <c r="J95" s="36"/>
      <c r="K95" s="41"/>
      <c r="L95" s="42"/>
      <c r="M95" s="39"/>
      <c r="N95" s="43"/>
    </row>
    <row r="96" spans="1:14" s="3" customFormat="1" x14ac:dyDescent="0.25">
      <c r="A96" s="11"/>
      <c r="B96" s="81"/>
      <c r="C96" s="11"/>
      <c r="D96" s="10"/>
      <c r="E96" s="11"/>
      <c r="F96" s="11"/>
      <c r="G96" s="11"/>
      <c r="H96" s="11"/>
      <c r="I96" s="13"/>
      <c r="J96" s="36"/>
      <c r="K96" s="41"/>
      <c r="L96" s="42"/>
      <c r="M96" s="39"/>
      <c r="N96" s="43"/>
    </row>
    <row r="97" spans="1:14" s="3" customFormat="1" x14ac:dyDescent="0.25">
      <c r="A97" s="11"/>
      <c r="B97" s="81"/>
      <c r="C97" s="11"/>
      <c r="D97" s="10"/>
      <c r="E97" s="11"/>
      <c r="F97" s="11"/>
      <c r="G97" s="11"/>
      <c r="H97" s="11"/>
      <c r="I97" s="13"/>
      <c r="J97" s="36"/>
      <c r="K97" s="41"/>
      <c r="L97" s="42"/>
      <c r="M97" s="39"/>
      <c r="N97" s="43"/>
    </row>
    <row r="98" spans="1:14" s="3" customFormat="1" x14ac:dyDescent="0.25">
      <c r="A98" s="11"/>
      <c r="B98" s="81"/>
      <c r="C98" s="11"/>
      <c r="D98" s="10"/>
      <c r="E98" s="11"/>
      <c r="F98" s="11"/>
      <c r="G98" s="11"/>
      <c r="H98" s="11"/>
      <c r="I98" s="13"/>
      <c r="J98" s="36"/>
      <c r="K98" s="41"/>
      <c r="L98" s="42"/>
      <c r="M98" s="39"/>
      <c r="N98" s="43"/>
    </row>
    <row r="99" spans="1:14" s="3" customFormat="1" x14ac:dyDescent="0.25">
      <c r="A99" s="11"/>
      <c r="B99" s="81"/>
      <c r="C99" s="11"/>
      <c r="D99" s="10"/>
      <c r="E99" s="11"/>
      <c r="F99" s="11"/>
      <c r="G99" s="11"/>
      <c r="H99" s="11"/>
      <c r="I99" s="13"/>
      <c r="J99" s="36"/>
      <c r="K99" s="41"/>
      <c r="L99" s="42"/>
      <c r="M99" s="39"/>
      <c r="N99" s="43"/>
    </row>
    <row r="100" spans="1:14" s="3" customFormat="1" x14ac:dyDescent="0.25">
      <c r="A100" s="11"/>
      <c r="B100" s="81"/>
      <c r="C100" s="11"/>
      <c r="D100" s="10"/>
      <c r="E100" s="11"/>
      <c r="F100" s="11"/>
      <c r="G100" s="11"/>
      <c r="H100" s="11"/>
      <c r="I100" s="13"/>
      <c r="J100" s="36"/>
      <c r="K100" s="41"/>
      <c r="L100" s="42"/>
      <c r="M100" s="39"/>
      <c r="N100" s="43"/>
    </row>
    <row r="101" spans="1:14" s="3" customFormat="1" x14ac:dyDescent="0.25">
      <c r="A101" s="11"/>
      <c r="B101" s="81"/>
      <c r="C101" s="11"/>
      <c r="D101" s="10"/>
      <c r="E101" s="11"/>
      <c r="F101" s="11"/>
      <c r="G101" s="11"/>
      <c r="H101" s="11"/>
      <c r="I101" s="13"/>
      <c r="J101" s="36"/>
      <c r="K101" s="41"/>
      <c r="L101" s="42"/>
      <c r="M101" s="39"/>
      <c r="N101" s="43"/>
    </row>
    <row r="102" spans="1:14" s="3" customFormat="1" x14ac:dyDescent="0.25">
      <c r="A102" s="11"/>
      <c r="B102" s="81"/>
      <c r="C102" s="11"/>
      <c r="D102" s="10"/>
      <c r="E102" s="11"/>
      <c r="F102" s="11"/>
      <c r="G102" s="11"/>
      <c r="H102" s="11"/>
      <c r="I102" s="13"/>
      <c r="J102" s="36"/>
      <c r="K102" s="41"/>
      <c r="L102" s="42"/>
      <c r="M102" s="39"/>
      <c r="N102" s="43"/>
    </row>
    <row r="103" spans="1:14" s="3" customFormat="1" x14ac:dyDescent="0.25">
      <c r="A103" s="11"/>
      <c r="B103" s="81"/>
      <c r="C103" s="11"/>
      <c r="D103" s="10"/>
      <c r="E103" s="11"/>
      <c r="F103" s="11"/>
      <c r="G103" s="11"/>
      <c r="H103" s="11"/>
      <c r="I103" s="13"/>
      <c r="J103" s="36"/>
      <c r="K103" s="41"/>
      <c r="L103" s="42"/>
      <c r="M103" s="39"/>
      <c r="N103" s="43"/>
    </row>
    <row r="104" spans="1:14" s="3" customFormat="1" x14ac:dyDescent="0.25">
      <c r="A104" s="11"/>
      <c r="B104" s="81"/>
      <c r="C104" s="11"/>
      <c r="D104" s="10"/>
      <c r="E104" s="11"/>
      <c r="F104" s="11"/>
      <c r="G104" s="11"/>
      <c r="H104" s="11"/>
      <c r="I104" s="13"/>
      <c r="J104" s="36"/>
      <c r="K104" s="41"/>
      <c r="L104" s="42"/>
      <c r="M104" s="39"/>
      <c r="N104" s="43"/>
    </row>
    <row r="105" spans="1:14" s="3" customFormat="1" x14ac:dyDescent="0.25">
      <c r="A105" s="11"/>
      <c r="B105" s="81"/>
      <c r="C105" s="11"/>
      <c r="D105" s="10"/>
      <c r="E105" s="11"/>
      <c r="F105" s="11"/>
      <c r="G105" s="11"/>
      <c r="H105" s="11"/>
      <c r="I105" s="13"/>
      <c r="J105" s="36"/>
      <c r="K105" s="41"/>
      <c r="L105" s="42"/>
      <c r="M105" s="39"/>
      <c r="N105" s="43"/>
    </row>
    <row r="106" spans="1:14" s="3" customFormat="1" x14ac:dyDescent="0.25">
      <c r="A106" s="11"/>
      <c r="B106" s="81"/>
      <c r="C106" s="11"/>
      <c r="D106" s="10"/>
      <c r="E106" s="11"/>
      <c r="F106" s="11"/>
      <c r="G106" s="11"/>
      <c r="H106" s="11"/>
      <c r="I106" s="13"/>
      <c r="J106" s="36"/>
      <c r="K106" s="41"/>
      <c r="L106" s="42"/>
      <c r="M106" s="39"/>
      <c r="N106" s="43"/>
    </row>
    <row r="107" spans="1:14" s="3" customFormat="1" x14ac:dyDescent="0.25">
      <c r="A107" s="11"/>
      <c r="B107" s="81"/>
      <c r="C107" s="11"/>
      <c r="D107" s="10"/>
      <c r="E107" s="11"/>
      <c r="F107" s="11"/>
      <c r="G107" s="11"/>
      <c r="H107" s="11"/>
      <c r="I107" s="13"/>
      <c r="J107" s="36"/>
      <c r="K107" s="41"/>
      <c r="L107" s="42"/>
      <c r="M107" s="39"/>
      <c r="N107" s="43"/>
    </row>
    <row r="108" spans="1:14" s="3" customFormat="1" x14ac:dyDescent="0.25">
      <c r="A108" s="11"/>
      <c r="B108" s="81"/>
      <c r="C108" s="11"/>
      <c r="D108" s="10"/>
      <c r="E108" s="11"/>
      <c r="F108" s="11"/>
      <c r="G108" s="11"/>
      <c r="H108" s="11"/>
      <c r="I108" s="13"/>
      <c r="J108" s="36"/>
      <c r="K108" s="41"/>
      <c r="L108" s="42"/>
      <c r="M108" s="39"/>
      <c r="N108" s="43"/>
    </row>
    <row r="109" spans="1:14" s="3" customFormat="1" x14ac:dyDescent="0.25">
      <c r="A109" s="11"/>
      <c r="B109" s="81"/>
      <c r="C109" s="11"/>
      <c r="D109" s="10"/>
      <c r="E109" s="11"/>
      <c r="F109" s="11"/>
      <c r="G109" s="11"/>
      <c r="H109" s="11"/>
      <c r="I109" s="13"/>
      <c r="J109" s="36"/>
      <c r="K109" s="41"/>
      <c r="L109" s="42"/>
      <c r="M109" s="39"/>
      <c r="N109" s="43"/>
    </row>
    <row r="110" spans="1:14" s="3" customFormat="1" x14ac:dyDescent="0.25">
      <c r="A110" s="11"/>
      <c r="B110" s="81"/>
      <c r="C110" s="11"/>
      <c r="D110" s="10"/>
      <c r="E110" s="11"/>
      <c r="F110" s="11"/>
      <c r="G110" s="11"/>
      <c r="H110" s="11"/>
      <c r="I110" s="13"/>
      <c r="J110" s="36"/>
      <c r="K110" s="41"/>
      <c r="L110" s="42"/>
      <c r="M110" s="39"/>
      <c r="N110" s="43"/>
    </row>
    <row r="111" spans="1:14" s="3" customFormat="1" x14ac:dyDescent="0.25">
      <c r="A111" s="11"/>
      <c r="B111" s="81"/>
      <c r="C111" s="11"/>
      <c r="D111" s="10"/>
      <c r="E111" s="11"/>
      <c r="F111" s="11"/>
      <c r="G111" s="11"/>
      <c r="H111" s="11"/>
      <c r="I111" s="13"/>
      <c r="J111" s="36"/>
      <c r="K111" s="41"/>
      <c r="L111" s="42"/>
      <c r="M111" s="39"/>
      <c r="N111" s="43"/>
    </row>
    <row r="112" spans="1:14" s="3" customFormat="1" x14ac:dyDescent="0.25">
      <c r="A112" s="11"/>
      <c r="B112" s="81"/>
      <c r="C112" s="11"/>
      <c r="D112" s="10"/>
      <c r="E112" s="11"/>
      <c r="F112" s="11"/>
      <c r="G112" s="11"/>
      <c r="H112" s="11"/>
      <c r="I112" s="13"/>
      <c r="J112" s="36"/>
      <c r="K112" s="41"/>
      <c r="L112" s="42"/>
      <c r="M112" s="39"/>
      <c r="N112" s="43"/>
    </row>
    <row r="113" spans="1:14" s="3" customFormat="1" x14ac:dyDescent="0.25">
      <c r="A113" s="11"/>
      <c r="B113" s="81"/>
      <c r="C113" s="11"/>
      <c r="D113" s="10"/>
      <c r="E113" s="11"/>
      <c r="F113" s="11"/>
      <c r="G113" s="11"/>
      <c r="H113" s="11"/>
      <c r="I113" s="13"/>
      <c r="J113" s="36"/>
      <c r="K113" s="41"/>
      <c r="L113" s="42"/>
      <c r="M113" s="39"/>
      <c r="N113" s="43"/>
    </row>
    <row r="114" spans="1:14" s="3" customFormat="1" x14ac:dyDescent="0.25">
      <c r="A114" s="11"/>
      <c r="B114" s="81"/>
      <c r="C114" s="11"/>
      <c r="D114" s="10"/>
      <c r="E114" s="11"/>
      <c r="F114" s="11"/>
      <c r="G114" s="11"/>
      <c r="H114" s="11"/>
      <c r="I114" s="13"/>
      <c r="J114" s="36"/>
      <c r="K114" s="41"/>
      <c r="L114" s="42"/>
      <c r="M114" s="39"/>
      <c r="N114" s="43"/>
    </row>
    <row r="115" spans="1:14" s="3" customFormat="1" x14ac:dyDescent="0.25">
      <c r="A115" s="11"/>
      <c r="B115" s="81"/>
      <c r="C115" s="11"/>
      <c r="D115" s="10"/>
      <c r="E115" s="11"/>
      <c r="F115" s="11"/>
      <c r="G115" s="11"/>
      <c r="H115" s="11"/>
      <c r="I115" s="13"/>
      <c r="J115" s="36"/>
      <c r="K115" s="41"/>
      <c r="L115" s="42"/>
      <c r="M115" s="39"/>
      <c r="N115" s="43"/>
    </row>
    <row r="116" spans="1:14" s="3" customFormat="1" x14ac:dyDescent="0.25">
      <c r="A116" s="11"/>
      <c r="B116" s="81"/>
      <c r="C116" s="11"/>
      <c r="D116" s="10"/>
      <c r="E116" s="11"/>
      <c r="F116" s="11"/>
      <c r="G116" s="11"/>
      <c r="H116" s="11"/>
      <c r="I116" s="13"/>
      <c r="J116" s="36"/>
      <c r="K116" s="41"/>
      <c r="L116" s="42"/>
      <c r="M116" s="39"/>
      <c r="N116" s="43"/>
    </row>
    <row r="117" spans="1:14" s="3" customFormat="1" x14ac:dyDescent="0.25">
      <c r="A117" s="11"/>
      <c r="B117" s="81"/>
      <c r="C117" s="11"/>
      <c r="D117" s="10"/>
      <c r="E117" s="11"/>
      <c r="F117" s="11"/>
      <c r="G117" s="11"/>
      <c r="H117" s="11"/>
      <c r="I117" s="13"/>
      <c r="J117" s="36"/>
      <c r="K117" s="41"/>
      <c r="L117" s="42"/>
      <c r="M117" s="39"/>
      <c r="N117" s="43"/>
    </row>
    <row r="118" spans="1:14" s="3" customFormat="1" x14ac:dyDescent="0.25">
      <c r="A118" s="11"/>
      <c r="B118" s="81"/>
      <c r="C118" s="11"/>
      <c r="D118" s="10"/>
      <c r="E118" s="11"/>
      <c r="F118" s="11"/>
      <c r="G118" s="11"/>
      <c r="H118" s="11"/>
      <c r="I118" s="13"/>
      <c r="J118" s="36"/>
      <c r="K118" s="41"/>
      <c r="L118" s="42"/>
      <c r="M118" s="39"/>
      <c r="N118" s="43"/>
    </row>
    <row r="119" spans="1:14" s="3" customFormat="1" x14ac:dyDescent="0.25">
      <c r="A119" s="11"/>
      <c r="B119" s="81"/>
      <c r="C119" s="11"/>
      <c r="D119" s="10"/>
      <c r="E119" s="11"/>
      <c r="F119" s="11"/>
      <c r="G119" s="11"/>
      <c r="H119" s="11"/>
      <c r="I119" s="13"/>
      <c r="J119" s="36"/>
      <c r="K119" s="41"/>
      <c r="L119" s="42"/>
      <c r="M119" s="39"/>
      <c r="N119" s="43"/>
    </row>
    <row r="120" spans="1:14" s="3" customFormat="1" x14ac:dyDescent="0.25">
      <c r="A120" s="11"/>
      <c r="B120" s="81"/>
      <c r="C120" s="11"/>
      <c r="D120" s="10"/>
      <c r="E120" s="11"/>
      <c r="F120" s="11"/>
      <c r="G120" s="11"/>
      <c r="H120" s="11"/>
      <c r="I120" s="13"/>
      <c r="J120" s="36"/>
      <c r="K120" s="41"/>
      <c r="L120" s="42"/>
      <c r="M120" s="39"/>
      <c r="N120" s="43"/>
    </row>
    <row r="121" spans="1:14" s="3" customFormat="1" x14ac:dyDescent="0.25">
      <c r="A121" s="11"/>
      <c r="B121" s="81"/>
      <c r="C121" s="11"/>
      <c r="D121" s="10"/>
      <c r="E121" s="11"/>
      <c r="F121" s="11"/>
      <c r="G121" s="11"/>
      <c r="H121" s="11"/>
      <c r="I121" s="13"/>
      <c r="J121" s="36"/>
      <c r="K121" s="41"/>
      <c r="L121" s="42"/>
      <c r="M121" s="39"/>
      <c r="N121" s="43"/>
    </row>
    <row r="122" spans="1:14" s="3" customFormat="1" x14ac:dyDescent="0.25">
      <c r="A122" s="11"/>
      <c r="B122" s="81"/>
      <c r="C122" s="11"/>
      <c r="D122" s="10"/>
      <c r="E122" s="11"/>
      <c r="F122" s="11"/>
      <c r="G122" s="11"/>
      <c r="H122" s="11"/>
      <c r="I122" s="13"/>
      <c r="J122" s="36"/>
      <c r="K122" s="41"/>
      <c r="L122" s="42"/>
      <c r="M122" s="39"/>
      <c r="N122" s="43"/>
    </row>
    <row r="123" spans="1:14" s="3" customFormat="1" x14ac:dyDescent="0.25">
      <c r="A123" s="11"/>
      <c r="B123" s="81"/>
      <c r="C123" s="11"/>
      <c r="D123" s="10"/>
      <c r="E123" s="11"/>
      <c r="F123" s="11"/>
      <c r="G123" s="11"/>
      <c r="H123" s="11"/>
      <c r="I123" s="13"/>
      <c r="J123" s="36"/>
      <c r="K123" s="41"/>
      <c r="L123" s="42"/>
      <c r="M123" s="39"/>
      <c r="N123" s="43"/>
    </row>
    <row r="124" spans="1:14" s="3" customFormat="1" x14ac:dyDescent="0.25">
      <c r="A124" s="11"/>
      <c r="B124" s="81"/>
      <c r="C124" s="11"/>
      <c r="D124" s="10"/>
      <c r="E124" s="11"/>
      <c r="F124" s="11"/>
      <c r="G124" s="11"/>
      <c r="H124" s="11"/>
      <c r="I124" s="13"/>
      <c r="J124" s="36"/>
      <c r="K124" s="41"/>
      <c r="L124" s="42"/>
      <c r="M124" s="39"/>
      <c r="N124" s="43"/>
    </row>
    <row r="125" spans="1:14" s="3" customFormat="1" x14ac:dyDescent="0.25">
      <c r="A125" s="11"/>
      <c r="B125" s="81"/>
      <c r="C125" s="11"/>
      <c r="D125" s="10"/>
      <c r="E125" s="11"/>
      <c r="F125" s="11"/>
      <c r="G125" s="11"/>
      <c r="H125" s="11"/>
      <c r="I125" s="13"/>
      <c r="J125" s="36"/>
      <c r="K125" s="41"/>
      <c r="L125" s="42"/>
      <c r="M125" s="39"/>
      <c r="N125" s="43"/>
    </row>
    <row r="126" spans="1:14" s="3" customFormat="1" x14ac:dyDescent="0.25">
      <c r="A126" s="11"/>
      <c r="B126" s="81"/>
      <c r="C126" s="11"/>
      <c r="D126" s="10"/>
      <c r="E126" s="11"/>
      <c r="F126" s="11"/>
      <c r="G126" s="11"/>
      <c r="H126" s="11"/>
      <c r="I126" s="13"/>
      <c r="J126" s="36"/>
      <c r="K126" s="41"/>
      <c r="L126" s="42"/>
      <c r="M126" s="39"/>
      <c r="N126" s="43"/>
    </row>
    <row r="127" spans="1:14" s="3" customFormat="1" x14ac:dyDescent="0.25">
      <c r="A127" s="11"/>
      <c r="B127" s="81"/>
      <c r="C127" s="11"/>
      <c r="D127" s="10"/>
      <c r="E127" s="11"/>
      <c r="F127" s="11"/>
      <c r="G127" s="11"/>
      <c r="H127" s="11"/>
      <c r="I127" s="13"/>
      <c r="J127" s="36"/>
      <c r="K127" s="41"/>
      <c r="L127" s="42"/>
      <c r="M127" s="39"/>
      <c r="N127" s="43"/>
    </row>
    <row r="128" spans="1:14" s="3" customFormat="1" x14ac:dyDescent="0.25">
      <c r="A128" s="11"/>
      <c r="B128" s="81"/>
      <c r="C128" s="11"/>
      <c r="D128" s="10"/>
      <c r="E128" s="11"/>
      <c r="F128" s="11"/>
      <c r="G128" s="11"/>
      <c r="H128" s="11"/>
      <c r="I128" s="13"/>
      <c r="J128" s="36"/>
      <c r="K128" s="41"/>
      <c r="L128" s="42"/>
      <c r="M128" s="39"/>
      <c r="N128" s="43"/>
    </row>
    <row r="129" spans="1:14" s="3" customFormat="1" x14ac:dyDescent="0.25">
      <c r="A129" s="11"/>
      <c r="B129" s="81"/>
      <c r="C129" s="11"/>
      <c r="D129" s="10"/>
      <c r="E129" s="11"/>
      <c r="F129" s="11"/>
      <c r="G129" s="11"/>
      <c r="H129" s="11"/>
      <c r="I129" s="13"/>
      <c r="J129" s="36"/>
      <c r="K129" s="41"/>
      <c r="L129" s="42"/>
      <c r="M129" s="39"/>
      <c r="N129" s="43"/>
    </row>
    <row r="130" spans="1:14" s="3" customFormat="1" x14ac:dyDescent="0.25">
      <c r="A130" s="11"/>
      <c r="B130" s="81"/>
      <c r="C130" s="11"/>
      <c r="D130" s="10"/>
      <c r="E130" s="11"/>
      <c r="F130" s="11"/>
      <c r="G130" s="11"/>
      <c r="H130" s="11"/>
      <c r="I130" s="13"/>
      <c r="J130" s="36"/>
      <c r="K130" s="41"/>
      <c r="L130" s="42"/>
      <c r="M130" s="39"/>
      <c r="N130" s="43"/>
    </row>
    <row r="131" spans="1:14" s="3" customFormat="1" x14ac:dyDescent="0.25">
      <c r="A131" s="11"/>
      <c r="B131" s="81"/>
      <c r="C131" s="11"/>
      <c r="D131" s="10"/>
      <c r="E131" s="11"/>
      <c r="F131" s="11"/>
      <c r="G131" s="11"/>
      <c r="H131" s="11"/>
      <c r="I131" s="13"/>
      <c r="J131" s="36"/>
      <c r="K131" s="41"/>
      <c r="L131" s="42"/>
      <c r="M131" s="39"/>
      <c r="N131" s="43"/>
    </row>
    <row r="132" spans="1:14" s="3" customFormat="1" x14ac:dyDescent="0.25">
      <c r="A132" s="11"/>
      <c r="B132" s="81"/>
      <c r="C132" s="11"/>
      <c r="D132" s="10"/>
      <c r="E132" s="11"/>
      <c r="F132" s="11"/>
      <c r="G132" s="11"/>
      <c r="H132" s="11"/>
      <c r="I132" s="13"/>
      <c r="J132" s="36"/>
      <c r="K132" s="41"/>
      <c r="L132" s="42"/>
      <c r="M132" s="39"/>
      <c r="N132" s="43"/>
    </row>
    <row r="133" spans="1:14" s="3" customFormat="1" x14ac:dyDescent="0.25">
      <c r="A133" s="11"/>
      <c r="B133" s="81"/>
      <c r="C133" s="11"/>
      <c r="D133" s="10"/>
      <c r="E133" s="11"/>
      <c r="F133" s="11"/>
      <c r="G133" s="11"/>
      <c r="H133" s="11"/>
      <c r="I133" s="13"/>
      <c r="J133" s="36"/>
      <c r="K133" s="41"/>
      <c r="L133" s="42"/>
      <c r="M133" s="39"/>
      <c r="N133" s="43"/>
    </row>
    <row r="134" spans="1:14" s="3" customFormat="1" x14ac:dyDescent="0.25">
      <c r="A134" s="11"/>
      <c r="B134" s="81"/>
      <c r="C134" s="11"/>
      <c r="D134" s="10"/>
      <c r="E134" s="11"/>
      <c r="F134" s="11"/>
      <c r="G134" s="11"/>
      <c r="H134" s="11"/>
      <c r="I134" s="13"/>
      <c r="J134" s="36"/>
      <c r="K134" s="41"/>
      <c r="L134" s="42"/>
      <c r="M134" s="39"/>
      <c r="N134" s="43"/>
    </row>
    <row r="135" spans="1:14" s="3" customFormat="1" x14ac:dyDescent="0.25">
      <c r="A135" s="11"/>
      <c r="B135" s="81"/>
      <c r="C135" s="11"/>
      <c r="D135" s="10"/>
      <c r="E135" s="11"/>
      <c r="F135" s="11"/>
      <c r="G135" s="11"/>
      <c r="H135" s="11"/>
      <c r="I135" s="13"/>
      <c r="J135" s="36"/>
      <c r="K135" s="41"/>
      <c r="L135" s="42"/>
      <c r="M135" s="39"/>
      <c r="N135" s="43"/>
    </row>
    <row r="136" spans="1:14" s="3" customFormat="1" x14ac:dyDescent="0.25">
      <c r="A136" s="11"/>
      <c r="B136" s="81"/>
      <c r="C136" s="11"/>
      <c r="D136" s="10"/>
      <c r="E136" s="11"/>
      <c r="F136" s="11"/>
      <c r="G136" s="11"/>
      <c r="H136" s="11"/>
      <c r="I136" s="13"/>
      <c r="J136" s="36"/>
      <c r="K136" s="41"/>
      <c r="L136" s="42"/>
      <c r="M136" s="39"/>
      <c r="N136" s="43"/>
    </row>
    <row r="137" spans="1:14" s="3" customFormat="1" x14ac:dyDescent="0.25">
      <c r="A137" s="11"/>
      <c r="B137" s="81"/>
      <c r="C137" s="11"/>
      <c r="D137" s="10"/>
      <c r="E137" s="11"/>
      <c r="F137" s="11"/>
      <c r="G137" s="11"/>
      <c r="H137" s="11"/>
      <c r="I137" s="13"/>
      <c r="J137" s="36"/>
      <c r="K137" s="41"/>
      <c r="L137" s="42"/>
      <c r="M137" s="39"/>
      <c r="N137" s="43"/>
    </row>
    <row r="138" spans="1:14" s="3" customFormat="1" x14ac:dyDescent="0.25">
      <c r="A138" s="11"/>
      <c r="B138" s="81"/>
      <c r="C138" s="11"/>
      <c r="D138" s="10"/>
      <c r="E138" s="11"/>
      <c r="F138" s="11"/>
      <c r="G138" s="11"/>
      <c r="H138" s="11"/>
      <c r="I138" s="13"/>
      <c r="J138" s="36"/>
      <c r="K138" s="41"/>
      <c r="L138" s="42"/>
      <c r="M138" s="39"/>
      <c r="N138" s="43"/>
    </row>
    <row r="139" spans="1:14" s="3" customFormat="1" x14ac:dyDescent="0.25">
      <c r="A139" s="11"/>
      <c r="B139" s="81"/>
      <c r="C139" s="11"/>
      <c r="D139" s="10"/>
      <c r="E139" s="11"/>
      <c r="F139" s="11"/>
      <c r="G139" s="11"/>
      <c r="H139" s="11"/>
      <c r="I139" s="13"/>
      <c r="J139" s="36"/>
      <c r="K139" s="41"/>
      <c r="L139" s="42"/>
      <c r="M139" s="39"/>
      <c r="N139" s="43"/>
    </row>
    <row r="140" spans="1:14" s="3" customFormat="1" x14ac:dyDescent="0.25">
      <c r="A140" s="11"/>
      <c r="B140" s="81"/>
      <c r="C140" s="11"/>
      <c r="D140" s="10"/>
      <c r="E140" s="11"/>
      <c r="F140" s="11"/>
      <c r="G140" s="11"/>
      <c r="H140" s="11"/>
      <c r="I140" s="13"/>
      <c r="J140" s="36"/>
      <c r="K140" s="41"/>
      <c r="L140" s="42"/>
      <c r="M140" s="39"/>
      <c r="N140" s="43"/>
    </row>
    <row r="141" spans="1:14" s="3" customFormat="1" x14ac:dyDescent="0.25">
      <c r="A141" s="11"/>
      <c r="B141" s="81"/>
      <c r="C141" s="11"/>
      <c r="D141" s="10"/>
      <c r="E141" s="11"/>
      <c r="F141" s="11"/>
      <c r="G141" s="11"/>
      <c r="H141" s="11"/>
      <c r="I141" s="13"/>
      <c r="J141" s="36"/>
      <c r="K141" s="41"/>
      <c r="L141" s="42"/>
      <c r="M141" s="39"/>
      <c r="N141" s="43"/>
    </row>
    <row r="142" spans="1:14" s="3" customFormat="1" x14ac:dyDescent="0.25">
      <c r="A142" s="11"/>
      <c r="B142" s="81"/>
      <c r="C142" s="11"/>
      <c r="D142" s="10"/>
      <c r="E142" s="11"/>
      <c r="F142" s="11"/>
      <c r="G142" s="11"/>
      <c r="H142" s="11"/>
      <c r="I142" s="13"/>
      <c r="J142" s="36"/>
      <c r="K142" s="41"/>
      <c r="L142" s="42"/>
      <c r="M142" s="39"/>
      <c r="N142" s="43"/>
    </row>
    <row r="143" spans="1:14" s="3" customFormat="1" x14ac:dyDescent="0.25">
      <c r="A143" s="11"/>
      <c r="B143" s="81"/>
      <c r="C143" s="11"/>
      <c r="D143" s="10"/>
      <c r="E143" s="11"/>
      <c r="F143" s="11"/>
      <c r="G143" s="11"/>
      <c r="H143" s="11"/>
      <c r="I143" s="13"/>
      <c r="J143" s="36"/>
      <c r="K143" s="41"/>
      <c r="L143" s="42"/>
      <c r="M143" s="39"/>
      <c r="N143" s="43"/>
    </row>
    <row r="144" spans="1:14" s="3" customFormat="1" x14ac:dyDescent="0.25">
      <c r="A144" s="11"/>
      <c r="B144" s="81"/>
      <c r="C144" s="11"/>
      <c r="D144" s="10"/>
      <c r="E144" s="11"/>
      <c r="F144" s="11"/>
      <c r="G144" s="11"/>
      <c r="H144" s="11"/>
      <c r="I144" s="13"/>
      <c r="J144" s="36"/>
      <c r="K144" s="41"/>
      <c r="L144" s="42"/>
      <c r="M144" s="39"/>
      <c r="N144" s="43"/>
    </row>
    <row r="145" spans="1:14" s="3" customFormat="1" x14ac:dyDescent="0.25">
      <c r="A145" s="11"/>
      <c r="B145" s="81"/>
      <c r="C145" s="11"/>
      <c r="D145" s="10"/>
      <c r="E145" s="11"/>
      <c r="F145" s="11"/>
      <c r="G145" s="11"/>
      <c r="H145" s="11"/>
      <c r="I145" s="13"/>
      <c r="J145" s="36"/>
      <c r="K145" s="41"/>
      <c r="L145" s="42"/>
      <c r="M145" s="39"/>
      <c r="N145" s="43"/>
    </row>
    <row r="146" spans="1:14" s="3" customFormat="1" x14ac:dyDescent="0.25">
      <c r="A146" s="11"/>
      <c r="B146" s="81"/>
      <c r="C146" s="11"/>
      <c r="D146" s="10"/>
      <c r="E146" s="11"/>
      <c r="F146" s="11"/>
      <c r="G146" s="11"/>
      <c r="H146" s="11"/>
      <c r="I146" s="13"/>
      <c r="J146" s="36"/>
      <c r="K146" s="41"/>
      <c r="L146" s="42"/>
      <c r="M146" s="39"/>
      <c r="N146" s="43"/>
    </row>
    <row r="147" spans="1:14" s="3" customFormat="1" x14ac:dyDescent="0.25">
      <c r="A147" s="11"/>
      <c r="B147" s="81"/>
      <c r="C147" s="11"/>
      <c r="D147" s="10"/>
      <c r="E147" s="11"/>
      <c r="F147" s="11"/>
      <c r="G147" s="11"/>
      <c r="H147" s="11"/>
      <c r="I147" s="13"/>
      <c r="J147" s="36"/>
      <c r="K147" s="41"/>
      <c r="L147" s="42"/>
      <c r="M147" s="39"/>
      <c r="N147" s="43"/>
    </row>
    <row r="148" spans="1:14" s="3" customFormat="1" x14ac:dyDescent="0.25">
      <c r="A148" s="11"/>
      <c r="B148" s="81"/>
      <c r="C148" s="11"/>
      <c r="D148" s="10"/>
      <c r="E148" s="11"/>
      <c r="F148" s="11"/>
      <c r="G148" s="11"/>
      <c r="H148" s="11"/>
      <c r="I148" s="13"/>
      <c r="J148" s="36"/>
      <c r="K148" s="41"/>
      <c r="L148" s="42"/>
      <c r="M148" s="39"/>
      <c r="N148" s="43"/>
    </row>
    <row r="149" spans="1:14" s="3" customFormat="1" x14ac:dyDescent="0.25">
      <c r="A149" s="11"/>
      <c r="B149" s="81"/>
      <c r="C149" s="11"/>
      <c r="D149" s="10"/>
      <c r="E149" s="11"/>
      <c r="F149" s="11"/>
      <c r="G149" s="11"/>
      <c r="H149" s="11"/>
      <c r="I149" s="13"/>
      <c r="J149" s="36"/>
      <c r="K149" s="41"/>
      <c r="L149" s="42"/>
      <c r="M149" s="39"/>
      <c r="N149" s="43"/>
    </row>
    <row r="150" spans="1:14" s="3" customFormat="1" x14ac:dyDescent="0.25">
      <c r="A150" s="11"/>
      <c r="B150" s="81"/>
      <c r="C150" s="11"/>
      <c r="D150" s="10"/>
      <c r="E150" s="11"/>
      <c r="F150" s="11"/>
      <c r="G150" s="11"/>
      <c r="H150" s="11"/>
      <c r="I150" s="13"/>
      <c r="J150" s="36"/>
      <c r="K150" s="41"/>
      <c r="L150" s="42"/>
      <c r="M150" s="39"/>
      <c r="N150" s="43"/>
    </row>
    <row r="151" spans="1:14" s="3" customFormat="1" x14ac:dyDescent="0.25">
      <c r="A151" s="11"/>
      <c r="B151" s="81"/>
      <c r="C151" s="11"/>
      <c r="D151" s="10"/>
      <c r="E151" s="11"/>
      <c r="F151" s="11"/>
      <c r="G151" s="11"/>
      <c r="H151" s="11"/>
      <c r="I151" s="13"/>
      <c r="J151" s="36"/>
      <c r="K151" s="41"/>
      <c r="L151" s="42"/>
      <c r="M151" s="39"/>
      <c r="N151" s="43"/>
    </row>
    <row r="152" spans="1:14" s="3" customFormat="1" x14ac:dyDescent="0.25">
      <c r="A152" s="11"/>
      <c r="B152" s="81"/>
      <c r="C152" s="11"/>
      <c r="D152" s="10"/>
      <c r="E152" s="11"/>
      <c r="F152" s="11"/>
      <c r="G152" s="11"/>
      <c r="H152" s="11"/>
      <c r="I152" s="13"/>
      <c r="J152" s="36"/>
      <c r="K152" s="41"/>
      <c r="L152" s="42"/>
      <c r="M152" s="39"/>
      <c r="N152" s="43"/>
    </row>
    <row r="153" spans="1:14" s="3" customFormat="1" x14ac:dyDescent="0.25">
      <c r="A153" s="11"/>
      <c r="B153" s="81"/>
      <c r="C153" s="11"/>
      <c r="D153" s="10"/>
      <c r="E153" s="11"/>
      <c r="F153" s="11"/>
      <c r="G153" s="11"/>
      <c r="H153" s="11"/>
      <c r="I153" s="13"/>
      <c r="J153" s="36"/>
      <c r="K153" s="41"/>
      <c r="L153" s="42"/>
      <c r="M153" s="39"/>
      <c r="N153" s="43"/>
    </row>
    <row r="154" spans="1:14" s="3" customFormat="1" x14ac:dyDescent="0.25">
      <c r="A154" s="11"/>
      <c r="B154" s="81"/>
      <c r="C154" s="11"/>
      <c r="D154" s="10"/>
      <c r="E154" s="11"/>
      <c r="F154" s="11"/>
      <c r="G154" s="11"/>
      <c r="H154" s="11"/>
      <c r="I154" s="13"/>
      <c r="J154" s="36"/>
      <c r="K154" s="41"/>
      <c r="L154" s="42"/>
      <c r="M154" s="39"/>
      <c r="N154" s="43"/>
    </row>
    <row r="155" spans="1:14" s="3" customFormat="1" x14ac:dyDescent="0.25">
      <c r="A155" s="11"/>
      <c r="B155" s="81"/>
      <c r="C155" s="11"/>
      <c r="D155" s="10"/>
      <c r="E155" s="11"/>
      <c r="F155" s="11"/>
      <c r="G155" s="11"/>
      <c r="H155" s="11"/>
      <c r="I155" s="13"/>
      <c r="J155" s="36"/>
      <c r="K155" s="41"/>
      <c r="L155" s="42"/>
      <c r="M155" s="39"/>
      <c r="N155" s="43"/>
    </row>
    <row r="156" spans="1:14" s="3" customFormat="1" x14ac:dyDescent="0.25">
      <c r="A156" s="11"/>
      <c r="B156" s="81"/>
      <c r="C156" s="11"/>
      <c r="D156" s="10"/>
      <c r="E156" s="11"/>
      <c r="F156" s="11"/>
      <c r="G156" s="11"/>
      <c r="H156" s="11"/>
      <c r="I156" s="13"/>
      <c r="J156" s="36"/>
      <c r="K156" s="41"/>
      <c r="L156" s="42"/>
      <c r="M156" s="39"/>
      <c r="N156" s="43"/>
    </row>
    <row r="157" spans="1:14" s="3" customFormat="1" x14ac:dyDescent="0.25">
      <c r="A157" s="11"/>
      <c r="B157" s="81"/>
      <c r="C157" s="11"/>
      <c r="D157" s="10"/>
      <c r="E157" s="11"/>
      <c r="F157" s="11"/>
      <c r="G157" s="11"/>
      <c r="H157" s="11"/>
      <c r="I157" s="13"/>
      <c r="J157" s="36"/>
      <c r="K157" s="41"/>
      <c r="L157" s="42"/>
      <c r="M157" s="39"/>
      <c r="N157" s="43"/>
    </row>
    <row r="158" spans="1:14" s="3" customFormat="1" x14ac:dyDescent="0.25">
      <c r="A158" s="11"/>
      <c r="B158" s="81"/>
      <c r="C158" s="11"/>
      <c r="D158" s="10"/>
      <c r="E158" s="11"/>
      <c r="F158" s="11"/>
      <c r="G158" s="11"/>
      <c r="H158" s="11"/>
      <c r="I158" s="13"/>
      <c r="J158" s="36"/>
      <c r="K158" s="41"/>
      <c r="L158" s="42"/>
      <c r="M158" s="39"/>
      <c r="N158" s="43"/>
    </row>
    <row r="159" spans="1:14" s="3" customFormat="1" x14ac:dyDescent="0.25">
      <c r="A159" s="11"/>
      <c r="B159" s="81"/>
      <c r="C159" s="11"/>
      <c r="D159" s="10"/>
      <c r="E159" s="11"/>
      <c r="F159" s="11"/>
      <c r="G159" s="11"/>
      <c r="H159" s="11"/>
      <c r="I159" s="13"/>
      <c r="J159" s="36"/>
      <c r="K159" s="41"/>
      <c r="L159" s="42"/>
      <c r="M159" s="39"/>
      <c r="N159" s="43"/>
    </row>
    <row r="160" spans="1:14" s="3" customFormat="1" x14ac:dyDescent="0.25">
      <c r="A160" s="11"/>
      <c r="B160" s="81"/>
      <c r="C160" s="11"/>
      <c r="D160" s="10"/>
      <c r="E160" s="11"/>
      <c r="F160" s="11"/>
      <c r="G160" s="11"/>
      <c r="H160" s="11"/>
      <c r="I160" s="13"/>
      <c r="J160" s="36"/>
      <c r="K160" s="41"/>
      <c r="L160" s="42"/>
      <c r="M160" s="39"/>
      <c r="N160" s="43"/>
    </row>
    <row r="161" spans="1:14" s="3" customFormat="1" x14ac:dyDescent="0.25">
      <c r="A161" s="11"/>
      <c r="B161" s="81"/>
      <c r="C161" s="11"/>
      <c r="D161" s="10"/>
      <c r="E161" s="11"/>
      <c r="F161" s="11"/>
      <c r="G161" s="11"/>
      <c r="H161" s="11"/>
      <c r="I161" s="13"/>
      <c r="J161" s="36"/>
      <c r="K161" s="41"/>
      <c r="L161" s="42"/>
      <c r="M161" s="39"/>
      <c r="N161" s="43"/>
    </row>
    <row r="162" spans="1:14" s="3" customFormat="1" x14ac:dyDescent="0.25">
      <c r="A162" s="11"/>
      <c r="B162" s="81"/>
      <c r="C162" s="11"/>
      <c r="D162" s="10"/>
      <c r="E162" s="11"/>
      <c r="F162" s="11"/>
      <c r="G162" s="11"/>
      <c r="H162" s="11"/>
      <c r="I162" s="13"/>
      <c r="J162" s="36"/>
      <c r="K162" s="41"/>
      <c r="L162" s="42"/>
      <c r="M162" s="39"/>
      <c r="N162" s="43"/>
    </row>
    <row r="163" spans="1:14" s="3" customFormat="1" x14ac:dyDescent="0.25">
      <c r="A163" s="11"/>
      <c r="B163" s="81"/>
      <c r="C163" s="11"/>
      <c r="D163" s="10"/>
      <c r="E163" s="11"/>
      <c r="F163" s="11"/>
      <c r="G163" s="11"/>
      <c r="H163" s="11"/>
      <c r="I163" s="13"/>
      <c r="J163" s="36"/>
      <c r="K163" s="41"/>
      <c r="L163" s="42"/>
      <c r="M163" s="39"/>
      <c r="N163" s="43"/>
    </row>
    <row r="164" spans="1:14" s="3" customFormat="1" x14ac:dyDescent="0.25">
      <c r="A164" s="11"/>
      <c r="B164" s="81"/>
      <c r="C164" s="11"/>
      <c r="D164" s="10"/>
      <c r="E164" s="11"/>
      <c r="F164" s="11"/>
      <c r="G164" s="11"/>
      <c r="H164" s="11"/>
      <c r="I164" s="13"/>
      <c r="J164" s="36"/>
      <c r="K164" s="41"/>
      <c r="L164" s="42"/>
      <c r="M164" s="39"/>
      <c r="N164" s="43"/>
    </row>
    <row r="165" spans="1:14" s="3" customFormat="1" x14ac:dyDescent="0.25">
      <c r="A165" s="11"/>
      <c r="B165" s="81"/>
      <c r="C165" s="11"/>
      <c r="D165" s="10"/>
      <c r="E165" s="11"/>
      <c r="F165" s="11"/>
      <c r="G165" s="11"/>
      <c r="H165" s="11"/>
      <c r="I165" s="13"/>
      <c r="J165" s="36"/>
      <c r="K165" s="41"/>
      <c r="L165" s="42"/>
      <c r="M165" s="39"/>
      <c r="N165" s="43"/>
    </row>
    <row r="166" spans="1:14" s="3" customFormat="1" x14ac:dyDescent="0.25">
      <c r="A166" s="11"/>
      <c r="B166" s="81"/>
      <c r="C166" s="11"/>
      <c r="D166" s="10"/>
      <c r="E166" s="11"/>
      <c r="F166" s="11"/>
      <c r="G166" s="11"/>
      <c r="H166" s="11"/>
      <c r="I166" s="13"/>
      <c r="J166" s="36"/>
      <c r="K166" s="41"/>
      <c r="L166" s="42"/>
      <c r="M166" s="39"/>
      <c r="N166" s="43"/>
    </row>
    <row r="167" spans="1:14" s="3" customFormat="1" x14ac:dyDescent="0.25">
      <c r="A167" s="11"/>
      <c r="B167" s="81"/>
      <c r="C167" s="11"/>
      <c r="D167" s="10"/>
      <c r="E167" s="11"/>
      <c r="F167" s="11"/>
      <c r="G167" s="11"/>
      <c r="H167" s="11"/>
      <c r="I167" s="13"/>
      <c r="J167" s="36"/>
      <c r="K167" s="41"/>
      <c r="L167" s="42"/>
      <c r="M167" s="39"/>
      <c r="N167" s="43"/>
    </row>
    <row r="168" spans="1:14" s="3" customFormat="1" x14ac:dyDescent="0.25">
      <c r="A168" s="11"/>
      <c r="B168" s="81"/>
      <c r="C168" s="11"/>
      <c r="D168" s="10"/>
      <c r="E168" s="11"/>
      <c r="F168" s="11"/>
      <c r="G168" s="11"/>
      <c r="H168" s="11"/>
      <c r="I168" s="13"/>
      <c r="J168" s="36"/>
      <c r="K168" s="41"/>
      <c r="L168" s="42"/>
      <c r="M168" s="39"/>
      <c r="N168" s="43"/>
    </row>
    <row r="169" spans="1:14" s="3" customFormat="1" x14ac:dyDescent="0.25">
      <c r="A169" s="11"/>
      <c r="B169" s="81"/>
      <c r="C169" s="11"/>
      <c r="D169" s="10"/>
      <c r="E169" s="11"/>
      <c r="F169" s="11"/>
      <c r="G169" s="11"/>
      <c r="H169" s="11"/>
      <c r="I169" s="13"/>
      <c r="J169" s="36"/>
      <c r="K169" s="41"/>
      <c r="L169" s="42"/>
      <c r="M169" s="39"/>
      <c r="N169" s="43"/>
    </row>
    <row r="170" spans="1:14" s="3" customFormat="1" x14ac:dyDescent="0.25">
      <c r="A170" s="11"/>
      <c r="B170" s="81"/>
      <c r="C170" s="11"/>
      <c r="D170" s="10"/>
      <c r="E170" s="11"/>
      <c r="F170" s="11"/>
      <c r="G170" s="11"/>
      <c r="H170" s="11"/>
      <c r="I170" s="13"/>
      <c r="J170" s="36"/>
      <c r="K170" s="41"/>
      <c r="L170" s="42"/>
      <c r="M170" s="39"/>
      <c r="N170" s="43"/>
    </row>
    <row r="171" spans="1:14" s="3" customFormat="1" x14ac:dyDescent="0.25">
      <c r="A171" s="11"/>
      <c r="B171" s="81"/>
      <c r="C171" s="11"/>
      <c r="D171" s="10"/>
      <c r="E171" s="11"/>
      <c r="F171" s="11"/>
      <c r="G171" s="11"/>
      <c r="H171" s="11"/>
      <c r="I171" s="13"/>
      <c r="J171" s="36"/>
      <c r="K171" s="41"/>
      <c r="L171" s="42"/>
      <c r="M171" s="39"/>
      <c r="N171" s="43"/>
    </row>
    <row r="172" spans="1:14" s="3" customFormat="1" x14ac:dyDescent="0.25">
      <c r="A172" s="11"/>
      <c r="B172" s="81"/>
      <c r="C172" s="11"/>
      <c r="D172" s="10"/>
      <c r="E172" s="11"/>
      <c r="F172" s="11"/>
      <c r="G172" s="11"/>
      <c r="H172" s="11"/>
      <c r="I172" s="13"/>
      <c r="J172" s="36"/>
      <c r="K172" s="41"/>
      <c r="L172" s="42"/>
      <c r="M172" s="39"/>
      <c r="N172" s="43"/>
    </row>
    <row r="173" spans="1:14" s="3" customFormat="1" x14ac:dyDescent="0.25">
      <c r="A173" s="11"/>
      <c r="B173" s="81"/>
      <c r="C173" s="11"/>
      <c r="D173" s="10"/>
      <c r="E173" s="11"/>
      <c r="F173" s="11"/>
      <c r="G173" s="11"/>
      <c r="H173" s="11"/>
      <c r="I173" s="13"/>
      <c r="J173" s="36"/>
      <c r="K173" s="41"/>
      <c r="L173" s="42"/>
      <c r="M173" s="39"/>
      <c r="N173" s="43"/>
    </row>
    <row r="174" spans="1:14" s="3" customFormat="1" x14ac:dyDescent="0.25">
      <c r="A174" s="11"/>
      <c r="B174" s="81"/>
      <c r="C174" s="11"/>
      <c r="D174" s="10"/>
      <c r="E174" s="11"/>
      <c r="F174" s="11"/>
      <c r="G174" s="11"/>
      <c r="H174" s="11"/>
      <c r="I174" s="13"/>
      <c r="J174" s="36"/>
      <c r="K174" s="41"/>
      <c r="L174" s="42"/>
      <c r="M174" s="39"/>
      <c r="N174" s="43"/>
    </row>
    <row r="175" spans="1:14" s="3" customFormat="1" x14ac:dyDescent="0.25">
      <c r="A175" s="11"/>
      <c r="B175" s="81"/>
      <c r="C175" s="11"/>
      <c r="D175" s="10"/>
      <c r="E175" s="11"/>
      <c r="F175" s="11"/>
      <c r="G175" s="11"/>
      <c r="H175" s="11"/>
      <c r="I175" s="13"/>
      <c r="J175" s="36"/>
      <c r="K175" s="41"/>
      <c r="L175" s="42"/>
      <c r="M175" s="39"/>
      <c r="N175" s="43"/>
    </row>
    <row r="176" spans="1:14" s="3" customFormat="1" x14ac:dyDescent="0.25">
      <c r="A176" s="11"/>
      <c r="B176" s="81"/>
      <c r="C176" s="11"/>
      <c r="D176" s="10"/>
      <c r="E176" s="11"/>
      <c r="F176" s="11"/>
      <c r="G176" s="11"/>
      <c r="H176" s="11"/>
      <c r="I176" s="13"/>
      <c r="J176" s="36"/>
      <c r="K176" s="41"/>
      <c r="L176" s="42"/>
      <c r="M176" s="39"/>
      <c r="N176" s="43"/>
    </row>
    <row r="177" spans="1:14" s="3" customFormat="1" x14ac:dyDescent="0.25">
      <c r="A177" s="11"/>
      <c r="B177" s="81"/>
      <c r="C177" s="11"/>
      <c r="D177" s="10"/>
      <c r="E177" s="11"/>
      <c r="F177" s="11"/>
      <c r="G177" s="11"/>
      <c r="H177" s="11"/>
      <c r="I177" s="13"/>
      <c r="J177" s="36"/>
      <c r="K177" s="41"/>
      <c r="L177" s="42"/>
      <c r="M177" s="39"/>
      <c r="N177" s="43"/>
    </row>
    <row r="178" spans="1:14" s="3" customFormat="1" x14ac:dyDescent="0.25">
      <c r="A178" s="11"/>
      <c r="B178" s="81"/>
      <c r="C178" s="11"/>
      <c r="D178" s="10"/>
      <c r="E178" s="11"/>
      <c r="F178" s="11"/>
      <c r="G178" s="11"/>
      <c r="H178" s="11"/>
      <c r="I178" s="13"/>
      <c r="J178" s="36"/>
      <c r="K178" s="41"/>
      <c r="L178" s="42"/>
      <c r="M178" s="39"/>
      <c r="N178" s="43"/>
    </row>
    <row r="179" spans="1:14" s="3" customFormat="1" x14ac:dyDescent="0.25">
      <c r="A179" s="11"/>
      <c r="B179" s="81"/>
      <c r="C179" s="11"/>
      <c r="D179" s="10"/>
      <c r="E179" s="11"/>
      <c r="F179" s="11"/>
      <c r="G179" s="11"/>
      <c r="H179" s="11"/>
      <c r="I179" s="13"/>
      <c r="J179" s="36"/>
      <c r="K179" s="41"/>
      <c r="L179" s="42"/>
      <c r="M179" s="39"/>
      <c r="N179" s="43"/>
    </row>
    <row r="180" spans="1:14" s="3" customFormat="1" x14ac:dyDescent="0.25">
      <c r="A180" s="11"/>
      <c r="B180" s="81"/>
      <c r="C180" s="11"/>
      <c r="D180" s="10"/>
      <c r="E180" s="11"/>
      <c r="F180" s="11"/>
      <c r="G180" s="11"/>
      <c r="H180" s="11"/>
      <c r="I180" s="13"/>
      <c r="J180" s="36"/>
      <c r="K180" s="41"/>
      <c r="L180" s="42"/>
      <c r="M180" s="39"/>
      <c r="N180" s="43"/>
    </row>
    <row r="181" spans="1:14" s="3" customFormat="1" x14ac:dyDescent="0.25">
      <c r="A181" s="11"/>
      <c r="B181" s="81"/>
      <c r="C181" s="11"/>
      <c r="D181" s="10"/>
      <c r="E181" s="11"/>
      <c r="F181" s="11"/>
      <c r="G181" s="11"/>
      <c r="H181" s="11"/>
      <c r="I181" s="13"/>
      <c r="J181" s="36"/>
      <c r="K181" s="41"/>
      <c r="L181" s="42"/>
      <c r="M181" s="39"/>
      <c r="N181" s="43"/>
    </row>
    <row r="182" spans="1:14" s="3" customFormat="1" x14ac:dyDescent="0.25">
      <c r="A182" s="11"/>
      <c r="B182" s="81"/>
      <c r="C182" s="11"/>
      <c r="D182" s="10"/>
      <c r="E182" s="11"/>
      <c r="F182" s="11"/>
      <c r="G182" s="11"/>
      <c r="H182" s="11"/>
      <c r="I182" s="13"/>
      <c r="J182" s="36"/>
      <c r="K182" s="41"/>
      <c r="L182" s="42"/>
      <c r="M182" s="39"/>
      <c r="N182" s="43"/>
    </row>
    <row r="183" spans="1:14" s="3" customFormat="1" x14ac:dyDescent="0.25">
      <c r="A183" s="11"/>
      <c r="B183" s="81"/>
      <c r="C183" s="11"/>
      <c r="D183" s="10"/>
      <c r="E183" s="11"/>
      <c r="F183" s="11"/>
      <c r="G183" s="11"/>
      <c r="H183" s="11"/>
      <c r="I183" s="13"/>
      <c r="J183" s="36"/>
      <c r="K183" s="41"/>
      <c r="L183" s="42"/>
      <c r="M183" s="39"/>
      <c r="N183" s="43"/>
    </row>
    <row r="184" spans="1:14" s="3" customFormat="1" x14ac:dyDescent="0.25">
      <c r="A184" s="11"/>
      <c r="B184" s="81"/>
      <c r="C184" s="11"/>
      <c r="D184" s="10"/>
      <c r="E184" s="11"/>
      <c r="F184" s="11"/>
      <c r="G184" s="11"/>
      <c r="H184" s="11"/>
      <c r="I184" s="13"/>
      <c r="J184" s="36"/>
      <c r="K184" s="41"/>
      <c r="L184" s="42"/>
      <c r="M184" s="39"/>
      <c r="N184" s="43"/>
    </row>
    <row r="185" spans="1:14" s="3" customFormat="1" x14ac:dyDescent="0.25">
      <c r="A185" s="11"/>
      <c r="B185" s="81"/>
      <c r="C185" s="11"/>
      <c r="D185" s="10"/>
      <c r="E185" s="11"/>
      <c r="F185" s="11"/>
      <c r="G185" s="11"/>
      <c r="H185" s="11"/>
      <c r="I185" s="13"/>
      <c r="J185" s="36"/>
      <c r="K185" s="41"/>
      <c r="L185" s="42"/>
      <c r="M185" s="39"/>
      <c r="N185" s="43"/>
    </row>
    <row r="186" spans="1:14" s="3" customFormat="1" x14ac:dyDescent="0.25">
      <c r="A186" s="11"/>
      <c r="B186" s="81"/>
      <c r="C186" s="11"/>
      <c r="D186" s="10"/>
      <c r="E186" s="11"/>
      <c r="F186" s="11"/>
      <c r="G186" s="11"/>
      <c r="H186" s="11"/>
      <c r="I186" s="13"/>
      <c r="J186" s="36"/>
      <c r="K186" s="41"/>
      <c r="L186" s="42"/>
      <c r="M186" s="39"/>
      <c r="N186" s="43"/>
    </row>
    <row r="187" spans="1:14" s="3" customFormat="1" x14ac:dyDescent="0.25">
      <c r="A187" s="11"/>
      <c r="B187" s="81"/>
      <c r="C187" s="11"/>
      <c r="D187" s="10"/>
      <c r="E187" s="11"/>
      <c r="F187" s="11"/>
      <c r="G187" s="11"/>
      <c r="H187" s="11"/>
      <c r="I187" s="13"/>
      <c r="J187" s="36"/>
      <c r="K187" s="41"/>
      <c r="L187" s="42"/>
      <c r="M187" s="39"/>
      <c r="N187" s="43"/>
    </row>
    <row r="188" spans="1:14" s="3" customFormat="1" x14ac:dyDescent="0.25">
      <c r="A188" s="11"/>
      <c r="B188" s="81"/>
      <c r="C188" s="11"/>
      <c r="D188" s="10"/>
      <c r="E188" s="11"/>
      <c r="F188" s="11"/>
      <c r="G188" s="11"/>
      <c r="H188" s="11"/>
      <c r="I188" s="13"/>
      <c r="J188" s="36"/>
      <c r="K188" s="41"/>
      <c r="L188" s="42"/>
      <c r="M188" s="39"/>
      <c r="N188" s="43"/>
    </row>
    <row r="189" spans="1:14" s="3" customFormat="1" x14ac:dyDescent="0.25">
      <c r="A189" s="11"/>
      <c r="B189" s="81"/>
      <c r="C189" s="11"/>
      <c r="D189" s="10"/>
      <c r="E189" s="11"/>
      <c r="F189" s="11"/>
      <c r="G189" s="11"/>
      <c r="H189" s="11"/>
      <c r="I189" s="13"/>
      <c r="J189" s="36"/>
      <c r="K189" s="41"/>
      <c r="L189" s="42"/>
      <c r="M189" s="39"/>
      <c r="N189" s="43"/>
    </row>
    <row r="190" spans="1:14" s="3" customFormat="1" x14ac:dyDescent="0.25">
      <c r="A190" s="11"/>
      <c r="B190" s="81"/>
      <c r="C190" s="11"/>
      <c r="D190" s="10"/>
      <c r="E190" s="11"/>
      <c r="F190" s="11"/>
      <c r="G190" s="11"/>
      <c r="H190" s="11"/>
      <c r="I190" s="13"/>
      <c r="J190" s="36"/>
      <c r="K190" s="41"/>
      <c r="L190" s="42"/>
      <c r="M190" s="39"/>
      <c r="N190" s="43"/>
    </row>
    <row r="191" spans="1:14" s="3" customFormat="1" x14ac:dyDescent="0.25">
      <c r="A191" s="11"/>
      <c r="B191" s="81"/>
      <c r="C191" s="11"/>
      <c r="D191" s="10"/>
      <c r="E191" s="11"/>
      <c r="F191" s="11"/>
      <c r="G191" s="11"/>
      <c r="H191" s="11"/>
      <c r="I191" s="13"/>
      <c r="J191" s="36"/>
      <c r="K191" s="41"/>
      <c r="L191" s="42"/>
      <c r="M191" s="39"/>
      <c r="N191" s="43"/>
    </row>
    <row r="192" spans="1:14" s="3" customFormat="1" x14ac:dyDescent="0.25">
      <c r="A192" s="11"/>
      <c r="B192" s="81"/>
      <c r="C192" s="11"/>
      <c r="D192" s="10"/>
      <c r="E192" s="11"/>
      <c r="F192" s="11"/>
      <c r="G192" s="11"/>
      <c r="H192" s="11"/>
      <c r="I192" s="13"/>
      <c r="J192" s="36"/>
      <c r="K192" s="41"/>
      <c r="L192" s="42"/>
      <c r="M192" s="39"/>
      <c r="N192" s="43"/>
    </row>
    <row r="193" spans="1:14" s="3" customFormat="1" x14ac:dyDescent="0.25">
      <c r="A193" s="11"/>
      <c r="B193" s="81"/>
      <c r="C193" s="11"/>
      <c r="D193" s="10"/>
      <c r="E193" s="11"/>
      <c r="F193" s="11"/>
      <c r="G193" s="11"/>
      <c r="H193" s="11"/>
      <c r="I193" s="13"/>
      <c r="J193" s="36"/>
      <c r="K193" s="41"/>
      <c r="L193" s="42"/>
      <c r="M193" s="39"/>
      <c r="N193" s="43"/>
    </row>
    <row r="194" spans="1:14" s="3" customFormat="1" x14ac:dyDescent="0.25">
      <c r="A194" s="11"/>
      <c r="B194" s="81"/>
      <c r="C194" s="11"/>
      <c r="D194" s="10"/>
      <c r="E194" s="11"/>
      <c r="F194" s="11"/>
      <c r="G194" s="11"/>
      <c r="H194" s="11"/>
      <c r="I194" s="13"/>
      <c r="J194" s="36"/>
      <c r="K194" s="41"/>
      <c r="L194" s="42"/>
      <c r="M194" s="39"/>
      <c r="N194" s="43"/>
    </row>
    <row r="195" spans="1:14" s="3" customFormat="1" x14ac:dyDescent="0.25">
      <c r="A195" s="11"/>
      <c r="B195" s="81"/>
      <c r="C195" s="11"/>
      <c r="D195" s="10"/>
      <c r="E195" s="11"/>
      <c r="F195" s="11"/>
      <c r="G195" s="11"/>
      <c r="H195" s="11"/>
      <c r="I195" s="13"/>
      <c r="J195" s="36"/>
      <c r="K195" s="41"/>
      <c r="L195" s="42"/>
      <c r="M195" s="39"/>
      <c r="N195" s="43"/>
    </row>
    <row r="196" spans="1:14" s="3" customFormat="1" x14ac:dyDescent="0.25">
      <c r="A196" s="11"/>
      <c r="B196" s="81"/>
      <c r="C196" s="11"/>
      <c r="D196" s="10"/>
      <c r="E196" s="11"/>
      <c r="F196" s="11"/>
      <c r="G196" s="11"/>
      <c r="H196" s="11"/>
      <c r="I196" s="13"/>
      <c r="J196" s="36"/>
      <c r="K196" s="41"/>
      <c r="L196" s="42"/>
      <c r="M196" s="39"/>
      <c r="N196" s="43"/>
    </row>
    <row r="197" spans="1:14" s="3" customFormat="1" x14ac:dyDescent="0.25">
      <c r="A197" s="11"/>
      <c r="B197" s="81"/>
      <c r="C197" s="11"/>
      <c r="D197" s="10"/>
      <c r="E197" s="11"/>
      <c r="F197" s="11"/>
      <c r="G197" s="11"/>
      <c r="H197" s="11"/>
      <c r="I197" s="13"/>
      <c r="J197" s="36"/>
      <c r="K197" s="41"/>
      <c r="L197" s="42"/>
      <c r="M197" s="39"/>
      <c r="N197" s="43"/>
    </row>
    <row r="198" spans="1:14" s="3" customFormat="1" x14ac:dyDescent="0.25">
      <c r="A198" s="11"/>
      <c r="B198" s="81"/>
      <c r="C198" s="11"/>
      <c r="D198" s="10"/>
      <c r="E198" s="11"/>
      <c r="F198" s="11"/>
      <c r="G198" s="11"/>
      <c r="H198" s="11"/>
      <c r="I198" s="13"/>
      <c r="J198" s="36"/>
      <c r="K198" s="41"/>
      <c r="L198" s="42"/>
      <c r="M198" s="39"/>
      <c r="N198" s="43"/>
    </row>
    <row r="199" spans="1:14" s="3" customFormat="1" x14ac:dyDescent="0.25">
      <c r="A199" s="11"/>
      <c r="B199" s="81"/>
      <c r="C199" s="11"/>
      <c r="D199" s="10"/>
      <c r="E199" s="11"/>
      <c r="F199" s="11"/>
      <c r="G199" s="11"/>
      <c r="H199" s="11"/>
      <c r="I199" s="13"/>
      <c r="J199" s="36"/>
      <c r="K199" s="41"/>
      <c r="L199" s="42"/>
      <c r="M199" s="39"/>
      <c r="N199" s="43"/>
    </row>
    <row r="200" spans="1:14" s="3" customFormat="1" x14ac:dyDescent="0.25">
      <c r="A200" s="11"/>
      <c r="B200" s="81"/>
      <c r="C200" s="11"/>
      <c r="D200" s="10"/>
      <c r="E200" s="11"/>
      <c r="F200" s="11"/>
      <c r="G200" s="11"/>
      <c r="H200" s="11"/>
      <c r="I200" s="13"/>
      <c r="J200" s="36"/>
      <c r="K200" s="41"/>
      <c r="L200" s="42"/>
      <c r="M200" s="39"/>
      <c r="N200" s="43"/>
    </row>
    <row r="201" spans="1:14" s="3" customFormat="1" x14ac:dyDescent="0.25">
      <c r="A201" s="11"/>
      <c r="B201" s="81"/>
      <c r="C201" s="11"/>
      <c r="D201" s="10"/>
      <c r="E201" s="11"/>
      <c r="F201" s="11"/>
      <c r="G201" s="11"/>
      <c r="H201" s="11"/>
      <c r="I201" s="13"/>
      <c r="J201" s="36"/>
      <c r="K201" s="41"/>
      <c r="L201" s="42"/>
      <c r="M201" s="39"/>
      <c r="N201" s="43"/>
    </row>
    <row r="202" spans="1:14" s="3" customFormat="1" x14ac:dyDescent="0.25">
      <c r="A202" s="11"/>
      <c r="B202" s="81"/>
      <c r="C202" s="11"/>
      <c r="D202" s="10"/>
      <c r="E202" s="11"/>
      <c r="F202" s="11"/>
      <c r="G202" s="11"/>
      <c r="H202" s="11"/>
      <c r="I202" s="13"/>
      <c r="J202" s="36"/>
      <c r="K202" s="41"/>
      <c r="L202" s="42"/>
      <c r="M202" s="39"/>
      <c r="N202" s="43"/>
    </row>
    <row r="203" spans="1:14" s="3" customFormat="1" x14ac:dyDescent="0.25">
      <c r="A203" s="11"/>
      <c r="B203" s="81"/>
      <c r="C203" s="11"/>
      <c r="D203" s="10"/>
      <c r="E203" s="11"/>
      <c r="F203" s="11"/>
      <c r="G203" s="11"/>
      <c r="H203" s="11"/>
      <c r="I203" s="13"/>
      <c r="J203" s="36"/>
      <c r="K203" s="41"/>
      <c r="L203" s="42"/>
      <c r="M203" s="39"/>
      <c r="N203" s="43"/>
    </row>
    <row r="204" spans="1:14" s="3" customFormat="1" x14ac:dyDescent="0.25">
      <c r="A204" s="11"/>
      <c r="B204" s="81"/>
      <c r="C204" s="11"/>
      <c r="D204" s="10"/>
      <c r="E204" s="11"/>
      <c r="F204" s="11"/>
      <c r="G204" s="11"/>
      <c r="H204" s="11"/>
      <c r="I204" s="13"/>
      <c r="J204" s="36"/>
      <c r="K204" s="41"/>
      <c r="L204" s="42"/>
      <c r="M204" s="39"/>
      <c r="N204" s="43"/>
    </row>
    <row r="205" spans="1:14" s="3" customFormat="1" x14ac:dyDescent="0.25">
      <c r="A205" s="11"/>
      <c r="B205" s="81"/>
      <c r="C205" s="11"/>
      <c r="D205" s="10"/>
      <c r="E205" s="11"/>
      <c r="F205" s="11"/>
      <c r="G205" s="11"/>
      <c r="H205" s="11"/>
      <c r="I205" s="13"/>
      <c r="J205" s="36"/>
      <c r="K205" s="41"/>
      <c r="L205" s="42"/>
      <c r="M205" s="39"/>
      <c r="N205" s="43"/>
    </row>
    <row r="206" spans="1:14" s="3" customFormat="1" x14ac:dyDescent="0.25">
      <c r="A206" s="11"/>
      <c r="B206" s="81"/>
      <c r="C206" s="11"/>
      <c r="D206" s="10"/>
      <c r="E206" s="11"/>
      <c r="F206" s="11"/>
      <c r="G206" s="11"/>
      <c r="H206" s="11"/>
      <c r="I206" s="13"/>
      <c r="J206" s="36"/>
      <c r="K206" s="41"/>
      <c r="L206" s="42"/>
      <c r="M206" s="39"/>
      <c r="N206" s="43"/>
    </row>
    <row r="207" spans="1:14" s="3" customFormat="1" x14ac:dyDescent="0.25">
      <c r="A207" s="11"/>
      <c r="B207" s="81"/>
      <c r="C207" s="11"/>
      <c r="D207" s="10"/>
      <c r="E207" s="11"/>
      <c r="F207" s="11"/>
      <c r="G207" s="11"/>
      <c r="H207" s="11"/>
      <c r="I207" s="13"/>
      <c r="J207" s="36"/>
      <c r="K207" s="41"/>
      <c r="L207" s="42"/>
      <c r="M207" s="39"/>
      <c r="N207" s="43"/>
    </row>
    <row r="208" spans="1:14" s="3" customFormat="1" x14ac:dyDescent="0.25">
      <c r="A208" s="11"/>
      <c r="B208" s="81"/>
      <c r="C208" s="11"/>
      <c r="D208" s="10"/>
      <c r="E208" s="11"/>
      <c r="F208" s="11"/>
      <c r="G208" s="11"/>
      <c r="H208" s="11"/>
      <c r="I208" s="13"/>
      <c r="J208" s="36"/>
      <c r="K208" s="41"/>
      <c r="L208" s="42"/>
      <c r="M208" s="39"/>
      <c r="N208" s="43"/>
    </row>
    <row r="209" spans="1:14" s="3" customFormat="1" x14ac:dyDescent="0.25">
      <c r="A209" s="11"/>
      <c r="B209" s="81"/>
      <c r="C209" s="11"/>
      <c r="D209" s="10"/>
      <c r="E209" s="11"/>
      <c r="F209" s="11"/>
      <c r="G209" s="11"/>
      <c r="H209" s="11"/>
      <c r="I209" s="13"/>
      <c r="J209" s="36"/>
      <c r="K209" s="41"/>
      <c r="L209" s="42"/>
      <c r="M209" s="39"/>
      <c r="N209" s="43"/>
    </row>
    <row r="210" spans="1:14" s="3" customFormat="1" x14ac:dyDescent="0.25">
      <c r="A210" s="11"/>
      <c r="B210" s="81"/>
      <c r="C210" s="11"/>
      <c r="D210" s="10"/>
      <c r="E210" s="11"/>
      <c r="F210" s="11"/>
      <c r="G210" s="11"/>
      <c r="H210" s="11"/>
      <c r="I210" s="13"/>
      <c r="J210" s="36"/>
      <c r="K210" s="41"/>
      <c r="L210" s="42"/>
      <c r="M210" s="39"/>
      <c r="N210" s="43"/>
    </row>
    <row r="211" spans="1:14" s="3" customFormat="1" x14ac:dyDescent="0.25">
      <c r="A211" s="11"/>
      <c r="B211" s="81"/>
      <c r="C211" s="11"/>
      <c r="D211" s="10"/>
      <c r="E211" s="11"/>
      <c r="F211" s="11"/>
      <c r="G211" s="11"/>
      <c r="H211" s="11"/>
      <c r="I211" s="13"/>
      <c r="J211" s="36"/>
      <c r="K211" s="41"/>
      <c r="L211" s="42"/>
      <c r="M211" s="39"/>
      <c r="N211" s="43"/>
    </row>
    <row r="212" spans="1:14" s="3" customFormat="1" x14ac:dyDescent="0.25">
      <c r="A212" s="11"/>
      <c r="B212" s="81"/>
      <c r="C212" s="11"/>
      <c r="D212" s="10"/>
      <c r="E212" s="11"/>
      <c r="F212" s="11"/>
      <c r="G212" s="11"/>
      <c r="H212" s="11"/>
      <c r="I212" s="13"/>
      <c r="J212" s="36"/>
      <c r="K212" s="41"/>
      <c r="L212" s="42"/>
      <c r="M212" s="39"/>
      <c r="N212" s="43"/>
    </row>
    <row r="213" spans="1:14" s="3" customFormat="1" x14ac:dyDescent="0.25">
      <c r="A213" s="11"/>
      <c r="B213" s="81"/>
      <c r="C213" s="11"/>
      <c r="D213" s="10"/>
      <c r="E213" s="11"/>
      <c r="F213" s="11"/>
      <c r="G213" s="11"/>
      <c r="H213" s="11"/>
      <c r="I213" s="13"/>
      <c r="J213" s="36"/>
      <c r="K213" s="41"/>
      <c r="L213" s="42"/>
      <c r="M213" s="39"/>
      <c r="N213" s="43"/>
    </row>
    <row r="214" spans="1:14" s="3" customFormat="1" x14ac:dyDescent="0.25">
      <c r="A214" s="11"/>
      <c r="B214" s="81"/>
      <c r="C214" s="11"/>
      <c r="D214" s="10"/>
      <c r="E214" s="11"/>
      <c r="F214" s="11"/>
      <c r="G214" s="11"/>
      <c r="H214" s="11"/>
      <c r="I214" s="13"/>
      <c r="J214" s="36"/>
      <c r="K214" s="41"/>
      <c r="L214" s="42"/>
      <c r="M214" s="39"/>
      <c r="N214" s="43"/>
    </row>
    <row r="215" spans="1:14" s="3" customFormat="1" x14ac:dyDescent="0.25">
      <c r="A215" s="11"/>
      <c r="B215" s="81"/>
      <c r="C215" s="11"/>
      <c r="D215" s="10"/>
      <c r="E215" s="11"/>
      <c r="F215" s="11"/>
      <c r="G215" s="11"/>
      <c r="H215" s="11"/>
      <c r="I215" s="13"/>
      <c r="J215" s="36"/>
      <c r="K215" s="41"/>
      <c r="L215" s="42"/>
      <c r="M215" s="39"/>
      <c r="N215" s="43"/>
    </row>
    <row r="216" spans="1:14" s="3" customFormat="1" x14ac:dyDescent="0.25">
      <c r="A216" s="11"/>
      <c r="B216" s="81"/>
      <c r="C216" s="11"/>
      <c r="D216" s="10"/>
      <c r="E216" s="11"/>
      <c r="F216" s="11"/>
      <c r="G216" s="11"/>
      <c r="H216" s="11"/>
      <c r="I216" s="13"/>
      <c r="J216" s="36"/>
      <c r="K216" s="41"/>
      <c r="L216" s="42"/>
      <c r="M216" s="39"/>
      <c r="N216" s="43"/>
    </row>
    <row r="217" spans="1:14" s="3" customFormat="1" x14ac:dyDescent="0.25">
      <c r="A217" s="11"/>
      <c r="B217" s="81"/>
      <c r="C217" s="11"/>
      <c r="D217" s="10"/>
      <c r="E217" s="11"/>
      <c r="F217" s="11"/>
      <c r="G217" s="11"/>
      <c r="H217" s="11"/>
      <c r="I217" s="13"/>
      <c r="J217" s="36"/>
      <c r="K217" s="41"/>
      <c r="L217" s="42"/>
      <c r="M217" s="39"/>
      <c r="N217" s="43"/>
    </row>
    <row r="218" spans="1:14" s="3" customFormat="1" x14ac:dyDescent="0.25">
      <c r="A218" s="11"/>
      <c r="B218" s="81"/>
      <c r="C218" s="11"/>
      <c r="D218" s="10"/>
      <c r="E218" s="11"/>
      <c r="F218" s="11"/>
      <c r="G218" s="11"/>
      <c r="H218" s="11"/>
      <c r="I218" s="13"/>
      <c r="J218" s="36"/>
      <c r="K218" s="41"/>
      <c r="L218" s="42"/>
      <c r="M218" s="39"/>
      <c r="N218" s="43"/>
    </row>
    <row r="219" spans="1:14" s="3" customFormat="1" x14ac:dyDescent="0.25">
      <c r="A219" s="11"/>
      <c r="B219" s="81"/>
      <c r="C219" s="11"/>
      <c r="D219" s="10"/>
      <c r="E219" s="11"/>
      <c r="F219" s="11"/>
      <c r="G219" s="11"/>
      <c r="H219" s="11"/>
      <c r="I219" s="13"/>
      <c r="J219" s="36"/>
      <c r="K219" s="41"/>
      <c r="L219" s="42"/>
      <c r="M219" s="39"/>
      <c r="N219" s="43"/>
    </row>
    <row r="220" spans="1:14" s="3" customFormat="1" x14ac:dyDescent="0.25">
      <c r="A220" s="11"/>
      <c r="B220" s="81"/>
      <c r="C220" s="11"/>
      <c r="D220" s="10"/>
      <c r="E220" s="11"/>
      <c r="F220" s="11"/>
      <c r="G220" s="11"/>
      <c r="H220" s="11"/>
      <c r="I220" s="13"/>
      <c r="J220" s="36"/>
      <c r="K220" s="41"/>
      <c r="L220" s="42"/>
      <c r="M220" s="39"/>
      <c r="N220" s="43"/>
    </row>
    <row r="221" spans="1:14" s="3" customFormat="1" x14ac:dyDescent="0.25">
      <c r="A221" s="11"/>
      <c r="B221" s="81"/>
      <c r="C221" s="11"/>
      <c r="D221" s="10"/>
      <c r="E221" s="11"/>
      <c r="F221" s="11"/>
      <c r="G221" s="11"/>
      <c r="H221" s="11"/>
      <c r="I221" s="13"/>
      <c r="J221" s="36"/>
      <c r="K221" s="41"/>
      <c r="L221" s="42"/>
      <c r="M221" s="39"/>
      <c r="N221" s="43"/>
    </row>
    <row r="222" spans="1:14" s="3" customFormat="1" x14ac:dyDescent="0.25">
      <c r="A222" s="11"/>
      <c r="B222" s="81"/>
      <c r="C222" s="11"/>
      <c r="D222" s="10"/>
      <c r="E222" s="11"/>
      <c r="F222" s="11"/>
      <c r="G222" s="11"/>
      <c r="H222" s="11"/>
      <c r="I222" s="13"/>
      <c r="J222" s="36"/>
      <c r="K222" s="41"/>
      <c r="L222" s="42"/>
      <c r="M222" s="39"/>
      <c r="N222" s="43"/>
    </row>
    <row r="223" spans="1:14" s="3" customFormat="1" x14ac:dyDescent="0.25">
      <c r="A223" s="11"/>
      <c r="B223" s="81"/>
      <c r="C223" s="11"/>
      <c r="D223" s="10"/>
      <c r="E223" s="11"/>
      <c r="F223" s="11"/>
      <c r="G223" s="11"/>
      <c r="H223" s="11"/>
      <c r="I223" s="13"/>
      <c r="J223" s="36"/>
      <c r="K223" s="41"/>
      <c r="L223" s="42"/>
      <c r="M223" s="39"/>
      <c r="N223" s="43"/>
    </row>
    <row r="224" spans="1:14" s="3" customFormat="1" x14ac:dyDescent="0.25">
      <c r="A224" s="11"/>
      <c r="B224" s="81"/>
      <c r="C224" s="11"/>
      <c r="D224" s="10"/>
      <c r="E224" s="11"/>
      <c r="F224" s="11"/>
      <c r="G224" s="11"/>
      <c r="H224" s="11"/>
      <c r="I224" s="13"/>
      <c r="J224" s="36"/>
      <c r="K224" s="41"/>
      <c r="L224" s="42"/>
      <c r="M224" s="39"/>
      <c r="N224" s="43"/>
    </row>
    <row r="225" spans="1:14" s="3" customFormat="1" x14ac:dyDescent="0.25">
      <c r="A225" s="11"/>
      <c r="B225" s="81"/>
      <c r="C225" s="11"/>
      <c r="D225" s="10"/>
      <c r="E225" s="11"/>
      <c r="F225" s="11"/>
      <c r="G225" s="11"/>
      <c r="H225" s="11"/>
      <c r="I225" s="13"/>
      <c r="J225" s="36"/>
      <c r="K225" s="41"/>
      <c r="L225" s="42"/>
      <c r="M225" s="39"/>
      <c r="N225" s="43"/>
    </row>
    <row r="226" spans="1:14" s="3" customFormat="1" x14ac:dyDescent="0.25">
      <c r="A226" s="11"/>
      <c r="B226" s="81"/>
      <c r="C226" s="11"/>
      <c r="D226" s="10"/>
      <c r="E226" s="11"/>
      <c r="F226" s="11"/>
      <c r="G226" s="11"/>
      <c r="H226" s="11"/>
      <c r="I226" s="13"/>
      <c r="J226" s="36"/>
      <c r="K226" s="41"/>
      <c r="L226" s="42"/>
      <c r="M226" s="39"/>
      <c r="N226" s="43"/>
    </row>
    <row r="227" spans="1:14" s="3" customFormat="1" x14ac:dyDescent="0.25">
      <c r="A227" s="11"/>
      <c r="B227" s="81"/>
      <c r="C227" s="11"/>
      <c r="D227" s="10"/>
      <c r="E227" s="11"/>
      <c r="F227" s="11"/>
      <c r="G227" s="11"/>
      <c r="H227" s="11"/>
      <c r="I227" s="13"/>
      <c r="J227" s="36"/>
      <c r="K227" s="41"/>
      <c r="L227" s="42"/>
      <c r="M227" s="39"/>
      <c r="N227" s="43"/>
    </row>
    <row r="228" spans="1:14" s="3" customFormat="1" x14ac:dyDescent="0.25">
      <c r="A228" s="11"/>
      <c r="B228" s="81"/>
      <c r="C228" s="11"/>
      <c r="D228" s="10"/>
      <c r="E228" s="11"/>
      <c r="F228" s="11"/>
      <c r="G228" s="11"/>
      <c r="H228" s="11"/>
      <c r="I228" s="13"/>
      <c r="J228" s="36"/>
      <c r="K228" s="41"/>
      <c r="L228" s="42"/>
      <c r="M228" s="39"/>
      <c r="N228" s="43"/>
    </row>
    <row r="229" spans="1:14" s="3" customFormat="1" x14ac:dyDescent="0.25">
      <c r="A229" s="11"/>
      <c r="B229" s="81"/>
      <c r="C229" s="11"/>
      <c r="D229" s="10"/>
      <c r="E229" s="11"/>
      <c r="F229" s="11"/>
      <c r="G229" s="11"/>
      <c r="H229" s="11"/>
      <c r="I229" s="13"/>
      <c r="J229" s="36"/>
      <c r="K229" s="41"/>
      <c r="L229" s="42"/>
      <c r="M229" s="39"/>
      <c r="N229" s="43"/>
    </row>
    <row r="230" spans="1:14" s="3" customFormat="1" x14ac:dyDescent="0.25">
      <c r="A230" s="11"/>
      <c r="B230" s="81"/>
      <c r="C230" s="11"/>
      <c r="D230" s="10"/>
      <c r="E230" s="11"/>
      <c r="F230" s="11"/>
      <c r="G230" s="11"/>
      <c r="H230" s="11"/>
      <c r="I230" s="13"/>
      <c r="J230" s="36"/>
      <c r="K230" s="41"/>
      <c r="L230" s="42"/>
      <c r="M230" s="39"/>
      <c r="N230" s="43"/>
    </row>
    <row r="231" spans="1:14" s="3" customFormat="1" x14ac:dyDescent="0.25">
      <c r="A231" s="11"/>
      <c r="B231" s="81"/>
      <c r="C231" s="11"/>
      <c r="D231" s="10"/>
      <c r="E231" s="11"/>
      <c r="F231" s="11"/>
      <c r="G231" s="11"/>
      <c r="H231" s="11"/>
      <c r="I231" s="13"/>
      <c r="J231" s="36"/>
      <c r="K231" s="41"/>
      <c r="L231" s="42"/>
      <c r="M231" s="39"/>
      <c r="N231" s="43"/>
    </row>
    <row r="232" spans="1:14" s="3" customFormat="1" x14ac:dyDescent="0.25">
      <c r="A232" s="11"/>
      <c r="B232" s="81"/>
      <c r="C232" s="11"/>
      <c r="D232" s="10"/>
      <c r="E232" s="11"/>
      <c r="F232" s="11"/>
      <c r="G232" s="11"/>
      <c r="H232" s="11"/>
      <c r="I232" s="13"/>
      <c r="J232" s="36"/>
      <c r="K232" s="41"/>
      <c r="L232" s="42"/>
      <c r="M232" s="39"/>
      <c r="N232" s="43"/>
    </row>
    <row r="233" spans="1:14" s="3" customFormat="1" x14ac:dyDescent="0.25">
      <c r="A233" s="11"/>
      <c r="B233" s="81"/>
      <c r="C233" s="11"/>
      <c r="D233" s="10"/>
      <c r="E233" s="11"/>
      <c r="F233" s="11"/>
      <c r="G233" s="11"/>
      <c r="H233" s="11"/>
      <c r="I233" s="13"/>
      <c r="J233" s="36"/>
      <c r="K233" s="41"/>
      <c r="L233" s="42"/>
      <c r="M233" s="39"/>
      <c r="N233" s="43"/>
    </row>
    <row r="234" spans="1:14" s="3" customFormat="1" x14ac:dyDescent="0.25">
      <c r="A234" s="11"/>
      <c r="B234" s="81"/>
      <c r="C234" s="11"/>
      <c r="D234" s="10"/>
      <c r="E234" s="11"/>
      <c r="F234" s="11"/>
      <c r="G234" s="11"/>
      <c r="H234" s="11"/>
      <c r="I234" s="13"/>
      <c r="J234" s="36"/>
      <c r="K234" s="41"/>
      <c r="L234" s="42"/>
      <c r="M234" s="39"/>
      <c r="N234" s="43"/>
    </row>
    <row r="235" spans="1:14" s="3" customFormat="1" x14ac:dyDescent="0.25">
      <c r="A235" s="11"/>
      <c r="B235" s="81"/>
      <c r="C235" s="11"/>
      <c r="D235" s="10"/>
      <c r="E235" s="11"/>
      <c r="F235" s="11"/>
      <c r="G235" s="11"/>
      <c r="H235" s="11"/>
      <c r="I235" s="13"/>
      <c r="J235" s="36"/>
      <c r="K235" s="41"/>
      <c r="L235" s="42"/>
      <c r="M235" s="39"/>
      <c r="N235" s="43"/>
    </row>
    <row r="236" spans="1:14" s="3" customFormat="1" x14ac:dyDescent="0.25">
      <c r="A236" s="11"/>
      <c r="B236" s="81"/>
      <c r="C236" s="11"/>
      <c r="D236" s="10"/>
      <c r="E236" s="11"/>
      <c r="F236" s="11"/>
      <c r="G236" s="11"/>
      <c r="H236" s="11"/>
      <c r="I236" s="13"/>
      <c r="J236" s="36"/>
      <c r="K236" s="41"/>
      <c r="L236" s="42"/>
      <c r="M236" s="39"/>
      <c r="N236" s="43"/>
    </row>
    <row r="237" spans="1:14" s="3" customFormat="1" x14ac:dyDescent="0.25">
      <c r="A237" s="11"/>
      <c r="B237" s="81"/>
      <c r="C237" s="11"/>
      <c r="D237" s="10"/>
      <c r="E237" s="11"/>
      <c r="F237" s="11"/>
      <c r="G237" s="11"/>
      <c r="H237" s="11"/>
      <c r="I237" s="13"/>
      <c r="J237" s="36"/>
      <c r="K237" s="41"/>
      <c r="L237" s="42"/>
      <c r="M237" s="39"/>
      <c r="N237" s="43"/>
    </row>
    <row r="238" spans="1:14" s="3" customFormat="1" x14ac:dyDescent="0.25">
      <c r="A238" s="11"/>
      <c r="B238" s="81"/>
      <c r="C238" s="11"/>
      <c r="D238" s="10"/>
      <c r="E238" s="11"/>
      <c r="F238" s="11"/>
      <c r="G238" s="11"/>
      <c r="H238" s="11"/>
      <c r="I238" s="13"/>
      <c r="J238" s="36"/>
      <c r="K238" s="41"/>
      <c r="L238" s="42"/>
      <c r="M238" s="39"/>
      <c r="N238" s="43"/>
    </row>
    <row r="239" spans="1:14" s="3" customFormat="1" x14ac:dyDescent="0.25">
      <c r="A239" s="11"/>
      <c r="B239" s="81"/>
      <c r="C239" s="11"/>
      <c r="D239" s="10"/>
      <c r="E239" s="11"/>
      <c r="F239" s="11"/>
      <c r="G239" s="11"/>
      <c r="H239" s="11"/>
      <c r="I239" s="13"/>
      <c r="J239" s="36"/>
      <c r="K239" s="41"/>
      <c r="L239" s="42"/>
      <c r="M239" s="39"/>
      <c r="N239" s="43"/>
    </row>
    <row r="240" spans="1:14" s="3" customFormat="1" x14ac:dyDescent="0.25">
      <c r="A240" s="11"/>
      <c r="B240" s="81"/>
      <c r="C240" s="11"/>
      <c r="D240" s="10"/>
      <c r="E240" s="11"/>
      <c r="F240" s="11"/>
      <c r="G240" s="11"/>
      <c r="H240" s="11"/>
      <c r="I240" s="13"/>
      <c r="J240" s="36"/>
      <c r="K240" s="41"/>
      <c r="L240" s="42"/>
      <c r="M240" s="39"/>
      <c r="N240" s="43"/>
    </row>
    <row r="241" spans="1:14" s="3" customFormat="1" x14ac:dyDescent="0.25">
      <c r="A241" s="11"/>
      <c r="B241" s="81"/>
      <c r="C241" s="11"/>
      <c r="D241" s="10"/>
      <c r="E241" s="11"/>
      <c r="F241" s="11"/>
      <c r="G241" s="11"/>
      <c r="H241" s="11"/>
      <c r="I241" s="13"/>
      <c r="J241" s="36"/>
      <c r="K241" s="41"/>
      <c r="L241" s="42"/>
      <c r="M241" s="39"/>
      <c r="N241" s="43"/>
    </row>
    <row r="242" spans="1:14" s="3" customFormat="1" x14ac:dyDescent="0.25">
      <c r="A242" s="11"/>
      <c r="B242" s="81"/>
      <c r="C242" s="11"/>
      <c r="D242" s="10"/>
      <c r="E242" s="11"/>
      <c r="F242" s="11"/>
      <c r="G242" s="11"/>
      <c r="H242" s="11"/>
      <c r="I242" s="13"/>
      <c r="J242" s="36"/>
      <c r="K242" s="41"/>
      <c r="L242" s="42"/>
      <c r="M242" s="39"/>
      <c r="N242" s="43"/>
    </row>
    <row r="243" spans="1:14" s="3" customFormat="1" x14ac:dyDescent="0.25">
      <c r="A243" s="11"/>
      <c r="B243" s="81"/>
      <c r="C243" s="11"/>
      <c r="D243" s="10"/>
      <c r="E243" s="11"/>
      <c r="F243" s="11"/>
      <c r="G243" s="11"/>
      <c r="H243" s="11"/>
      <c r="I243" s="13"/>
      <c r="J243" s="36"/>
      <c r="K243" s="41"/>
      <c r="L243" s="42"/>
      <c r="M243" s="39"/>
      <c r="N243" s="43"/>
    </row>
    <row r="244" spans="1:14" s="3" customFormat="1" x14ac:dyDescent="0.25">
      <c r="A244" s="11"/>
      <c r="B244" s="81"/>
      <c r="C244" s="11"/>
      <c r="D244" s="10"/>
      <c r="E244" s="11"/>
      <c r="F244" s="11"/>
      <c r="G244" s="11"/>
      <c r="H244" s="11"/>
      <c r="I244" s="13"/>
      <c r="J244" s="36"/>
      <c r="K244" s="41"/>
      <c r="L244" s="42"/>
      <c r="M244" s="39"/>
      <c r="N244" s="43"/>
    </row>
    <row r="245" spans="1:14" s="3" customFormat="1" x14ac:dyDescent="0.25">
      <c r="A245" s="11"/>
      <c r="B245" s="81"/>
      <c r="C245" s="11"/>
      <c r="D245" s="10"/>
      <c r="E245" s="11"/>
      <c r="F245" s="11"/>
      <c r="G245" s="11"/>
      <c r="H245" s="11"/>
      <c r="I245" s="13"/>
      <c r="J245" s="36"/>
      <c r="K245" s="41"/>
      <c r="L245" s="42"/>
      <c r="M245" s="39"/>
      <c r="N245" s="43"/>
    </row>
    <row r="246" spans="1:14" s="3" customFormat="1" x14ac:dyDescent="0.25">
      <c r="A246" s="11"/>
      <c r="B246" s="81"/>
      <c r="C246" s="11"/>
      <c r="D246" s="10"/>
      <c r="E246" s="11"/>
      <c r="F246" s="11"/>
      <c r="G246" s="11"/>
      <c r="H246" s="11"/>
      <c r="I246" s="13"/>
      <c r="J246" s="36"/>
      <c r="K246" s="41"/>
      <c r="L246" s="42"/>
      <c r="M246" s="39"/>
      <c r="N246" s="43"/>
    </row>
    <row r="247" spans="1:14" s="3" customFormat="1" x14ac:dyDescent="0.25">
      <c r="A247" s="11"/>
      <c r="B247" s="81"/>
      <c r="C247" s="11"/>
      <c r="D247" s="10"/>
      <c r="E247" s="11"/>
      <c r="F247" s="11"/>
      <c r="G247" s="11"/>
      <c r="H247" s="11"/>
      <c r="I247" s="13"/>
      <c r="J247" s="36"/>
      <c r="K247" s="41"/>
      <c r="L247" s="42"/>
      <c r="M247" s="39"/>
      <c r="N247" s="43"/>
    </row>
    <row r="248" spans="1:14" x14ac:dyDescent="0.25">
      <c r="A248" s="11"/>
      <c r="B248" s="81"/>
      <c r="C248" s="11"/>
      <c r="D248" s="10"/>
      <c r="E248" s="11"/>
      <c r="F248" s="11"/>
      <c r="G248" s="11"/>
      <c r="H248" s="11"/>
      <c r="I248" s="13"/>
      <c r="J248" s="36"/>
      <c r="K248" s="41"/>
      <c r="L248" s="42"/>
      <c r="M248" s="39"/>
      <c r="N248" s="43"/>
    </row>
    <row r="249" spans="1:14" x14ac:dyDescent="0.25">
      <c r="A249" s="11"/>
      <c r="B249" s="81"/>
      <c r="C249" s="11"/>
      <c r="D249" s="10"/>
      <c r="E249" s="11"/>
      <c r="F249" s="11"/>
      <c r="G249" s="11"/>
      <c r="H249" s="11"/>
      <c r="I249" s="13"/>
      <c r="J249" s="36"/>
      <c r="K249" s="41"/>
      <c r="L249" s="42"/>
      <c r="M249" s="39"/>
      <c r="N249" s="43"/>
    </row>
    <row r="250" spans="1:14" x14ac:dyDescent="0.25">
      <c r="A250" s="11"/>
      <c r="B250" s="81"/>
      <c r="C250" s="11"/>
      <c r="D250" s="10"/>
      <c r="E250" s="11"/>
      <c r="F250" s="11"/>
      <c r="G250" s="11"/>
      <c r="H250" s="11"/>
      <c r="I250" s="13"/>
      <c r="J250" s="36"/>
      <c r="K250" s="41"/>
      <c r="L250" s="42"/>
      <c r="M250" s="39"/>
      <c r="N250" s="43"/>
    </row>
    <row r="251" spans="1:14" x14ac:dyDescent="0.25">
      <c r="A251" s="11"/>
      <c r="B251" s="81"/>
      <c r="C251" s="11"/>
      <c r="D251" s="10"/>
      <c r="E251" s="11"/>
      <c r="F251" s="11"/>
      <c r="G251" s="11"/>
      <c r="H251" s="11"/>
      <c r="I251" s="13"/>
      <c r="J251" s="36"/>
      <c r="K251" s="41"/>
      <c r="L251" s="42"/>
      <c r="M251" s="39"/>
      <c r="N251" s="43"/>
    </row>
    <row r="252" spans="1:14" x14ac:dyDescent="0.25">
      <c r="A252" s="11"/>
      <c r="B252" s="81"/>
      <c r="C252" s="11"/>
      <c r="D252" s="10"/>
      <c r="E252" s="11"/>
      <c r="F252" s="11"/>
      <c r="G252" s="11"/>
      <c r="H252" s="11"/>
      <c r="I252" s="13"/>
      <c r="J252" s="36"/>
      <c r="K252" s="41"/>
      <c r="L252" s="42"/>
      <c r="M252" s="39"/>
      <c r="N252" s="43"/>
    </row>
    <row r="253" spans="1:14" x14ac:dyDescent="0.25">
      <c r="A253" s="11"/>
      <c r="B253" s="81"/>
      <c r="C253" s="11"/>
      <c r="D253" s="10"/>
      <c r="E253" s="11"/>
      <c r="F253" s="11"/>
      <c r="G253" s="11"/>
      <c r="H253" s="11"/>
      <c r="I253" s="13"/>
      <c r="J253" s="36"/>
      <c r="K253" s="41"/>
      <c r="L253" s="42"/>
      <c r="M253" s="39"/>
      <c r="N253" s="43"/>
    </row>
    <row r="254" spans="1:14" x14ac:dyDescent="0.25">
      <c r="A254" s="11"/>
      <c r="B254" s="81"/>
      <c r="C254" s="11"/>
      <c r="D254" s="10"/>
      <c r="E254" s="11"/>
      <c r="F254" s="11"/>
      <c r="G254" s="11"/>
      <c r="H254" s="11"/>
      <c r="I254" s="13"/>
      <c r="J254" s="36"/>
      <c r="K254" s="41"/>
      <c r="L254" s="42"/>
      <c r="M254" s="39"/>
      <c r="N254" s="43"/>
    </row>
    <row r="255" spans="1:14" x14ac:dyDescent="0.25">
      <c r="A255" s="11"/>
      <c r="B255" s="81"/>
      <c r="C255" s="11"/>
      <c r="D255" s="10"/>
      <c r="E255" s="11"/>
      <c r="F255" s="11"/>
      <c r="G255" s="11"/>
      <c r="H255" s="11"/>
      <c r="I255" s="13"/>
      <c r="J255" s="36"/>
      <c r="K255" s="41"/>
      <c r="L255" s="42"/>
      <c r="M255" s="39"/>
      <c r="N255" s="43"/>
    </row>
    <row r="256" spans="1:14" x14ac:dyDescent="0.25">
      <c r="A256" s="11"/>
      <c r="B256" s="81"/>
      <c r="C256" s="11"/>
      <c r="D256" s="10"/>
      <c r="E256" s="11"/>
      <c r="F256" s="11"/>
      <c r="G256" s="11"/>
      <c r="H256" s="11"/>
      <c r="I256" s="13"/>
      <c r="J256" s="36"/>
      <c r="K256" s="41"/>
      <c r="L256" s="42"/>
      <c r="M256" s="39"/>
      <c r="N256" s="43"/>
    </row>
    <row r="257" spans="1:14" x14ac:dyDescent="0.25">
      <c r="A257" s="11"/>
      <c r="B257" s="81"/>
      <c r="C257" s="11"/>
      <c r="D257" s="10"/>
      <c r="E257" s="11"/>
      <c r="F257" s="11"/>
      <c r="G257" s="11"/>
      <c r="H257" s="11"/>
      <c r="I257" s="13"/>
      <c r="J257" s="36"/>
      <c r="K257" s="41"/>
      <c r="L257" s="42"/>
      <c r="M257" s="39"/>
      <c r="N257" s="43"/>
    </row>
    <row r="258" spans="1:14" x14ac:dyDescent="0.25">
      <c r="A258" s="11"/>
      <c r="B258" s="81"/>
      <c r="C258" s="11"/>
      <c r="D258" s="10"/>
      <c r="E258" s="11"/>
      <c r="F258" s="11"/>
      <c r="G258" s="11"/>
      <c r="H258" s="11"/>
      <c r="I258" s="13"/>
      <c r="J258" s="36"/>
      <c r="K258" s="41"/>
      <c r="L258" s="42"/>
      <c r="M258" s="39"/>
      <c r="N258" s="43"/>
    </row>
    <row r="259" spans="1:14" x14ac:dyDescent="0.25">
      <c r="A259" s="11"/>
      <c r="B259" s="81"/>
      <c r="C259" s="11"/>
      <c r="D259" s="10"/>
      <c r="E259" s="11"/>
      <c r="F259" s="11"/>
      <c r="G259" s="11"/>
      <c r="H259" s="11"/>
      <c r="I259" s="13"/>
      <c r="J259" s="36"/>
      <c r="K259" s="41"/>
      <c r="L259" s="42"/>
      <c r="M259" s="39"/>
      <c r="N259" s="43"/>
    </row>
    <row r="260" spans="1:14" x14ac:dyDescent="0.25">
      <c r="A260" s="11"/>
      <c r="B260" s="81"/>
      <c r="C260" s="11"/>
      <c r="D260" s="10"/>
      <c r="E260" s="11"/>
      <c r="F260" s="11"/>
      <c r="G260" s="11"/>
      <c r="H260" s="11"/>
      <c r="I260" s="13"/>
      <c r="J260" s="36"/>
      <c r="K260" s="41"/>
      <c r="L260" s="42"/>
      <c r="M260" s="39"/>
      <c r="N260" s="43"/>
    </row>
    <row r="261" spans="1:14" x14ac:dyDescent="0.25">
      <c r="A261" s="11"/>
      <c r="B261" s="81"/>
      <c r="C261" s="11"/>
      <c r="D261" s="10"/>
      <c r="E261" s="11"/>
      <c r="F261" s="11"/>
      <c r="G261" s="11"/>
      <c r="H261" s="11"/>
      <c r="I261" s="13"/>
      <c r="J261" s="36"/>
      <c r="K261" s="41"/>
      <c r="L261" s="42"/>
      <c r="M261" s="39"/>
      <c r="N261" s="43"/>
    </row>
    <row r="262" spans="1:14" x14ac:dyDescent="0.25">
      <c r="A262" s="11"/>
      <c r="B262" s="81"/>
      <c r="C262" s="11"/>
      <c r="D262" s="10"/>
      <c r="E262" s="11"/>
      <c r="F262" s="11"/>
      <c r="G262" s="11"/>
      <c r="H262" s="11"/>
      <c r="I262" s="13"/>
      <c r="J262" s="36"/>
      <c r="K262" s="41"/>
      <c r="L262" s="42"/>
      <c r="M262" s="39"/>
      <c r="N262" s="43"/>
    </row>
    <row r="263" spans="1:14" x14ac:dyDescent="0.25">
      <c r="A263" s="11"/>
      <c r="B263" s="81"/>
      <c r="C263" s="11"/>
      <c r="D263" s="10"/>
      <c r="E263" s="11"/>
      <c r="F263" s="11"/>
      <c r="G263" s="11"/>
      <c r="H263" s="11"/>
      <c r="I263" s="13"/>
      <c r="J263" s="36"/>
      <c r="K263" s="41"/>
      <c r="L263" s="42"/>
      <c r="M263" s="39"/>
      <c r="N263" s="43"/>
    </row>
    <row r="264" spans="1:14" x14ac:dyDescent="0.25">
      <c r="A264" s="11"/>
      <c r="B264" s="81"/>
      <c r="C264" s="11"/>
      <c r="D264" s="10"/>
      <c r="E264" s="11"/>
      <c r="F264" s="11"/>
      <c r="G264" s="11"/>
      <c r="H264" s="11"/>
      <c r="I264" s="13"/>
      <c r="J264" s="36"/>
      <c r="K264" s="41"/>
      <c r="L264" s="42"/>
      <c r="M264" s="39"/>
      <c r="N264" s="43"/>
    </row>
    <row r="265" spans="1:14" x14ac:dyDescent="0.25">
      <c r="A265" s="11"/>
      <c r="B265" s="81"/>
      <c r="C265" s="11"/>
      <c r="D265" s="10"/>
      <c r="E265" s="11"/>
      <c r="F265" s="11"/>
      <c r="G265" s="11"/>
      <c r="H265" s="11"/>
      <c r="I265" s="13"/>
      <c r="J265" s="36"/>
      <c r="K265" s="41"/>
      <c r="L265" s="42"/>
      <c r="M265" s="39"/>
      <c r="N265" s="43"/>
    </row>
    <row r="266" spans="1:14" x14ac:dyDescent="0.25">
      <c r="A266" s="11"/>
      <c r="B266" s="81"/>
      <c r="C266" s="11"/>
      <c r="D266" s="10"/>
      <c r="E266" s="11"/>
      <c r="F266" s="11"/>
      <c r="G266" s="11"/>
      <c r="H266" s="11"/>
      <c r="I266" s="13"/>
      <c r="J266" s="36"/>
      <c r="K266" s="41"/>
      <c r="L266" s="42"/>
      <c r="M266" s="39"/>
      <c r="N266" s="43"/>
    </row>
    <row r="267" spans="1:14" x14ac:dyDescent="0.25">
      <c r="A267" s="11"/>
      <c r="B267" s="81"/>
      <c r="C267" s="11"/>
      <c r="D267" s="10"/>
      <c r="E267" s="11"/>
      <c r="F267" s="11"/>
      <c r="G267" s="11"/>
      <c r="H267" s="11"/>
      <c r="I267" s="13"/>
      <c r="J267" s="36"/>
      <c r="K267" s="41"/>
      <c r="L267" s="42"/>
      <c r="M267" s="39"/>
      <c r="N267" s="43"/>
    </row>
    <row r="268" spans="1:14" x14ac:dyDescent="0.25">
      <c r="A268" s="11"/>
      <c r="B268" s="81"/>
      <c r="C268" s="11"/>
      <c r="D268" s="10"/>
      <c r="E268" s="11"/>
      <c r="F268" s="11"/>
      <c r="G268" s="11"/>
      <c r="H268" s="11"/>
      <c r="I268" s="13"/>
      <c r="J268" s="36"/>
      <c r="K268" s="41"/>
      <c r="L268" s="42"/>
      <c r="M268" s="39"/>
      <c r="N268" s="43"/>
    </row>
    <row r="269" spans="1:14" x14ac:dyDescent="0.25">
      <c r="A269" s="11"/>
      <c r="B269" s="81"/>
      <c r="C269" s="11"/>
      <c r="D269" s="10"/>
      <c r="E269" s="11"/>
      <c r="F269" s="11"/>
      <c r="G269" s="11"/>
      <c r="H269" s="11"/>
      <c r="I269" s="13"/>
      <c r="J269" s="36"/>
      <c r="K269" s="41"/>
      <c r="L269" s="42"/>
      <c r="M269" s="39"/>
      <c r="N269" s="43"/>
    </row>
    <row r="270" spans="1:14" x14ac:dyDescent="0.25">
      <c r="A270" s="11"/>
      <c r="B270" s="81"/>
      <c r="C270" s="11"/>
      <c r="D270" s="10"/>
      <c r="E270" s="11"/>
      <c r="F270" s="11"/>
      <c r="G270" s="11"/>
      <c r="H270" s="11"/>
      <c r="I270" s="13"/>
      <c r="J270" s="36"/>
      <c r="K270" s="41"/>
      <c r="L270" s="42"/>
      <c r="M270" s="39"/>
      <c r="N270" s="43"/>
    </row>
    <row r="271" spans="1:14" x14ac:dyDescent="0.25">
      <c r="A271" s="11"/>
      <c r="B271" s="81"/>
      <c r="C271" s="11"/>
      <c r="D271" s="10"/>
      <c r="E271" s="11"/>
      <c r="F271" s="11"/>
      <c r="G271" s="11"/>
      <c r="H271" s="11"/>
      <c r="I271" s="13"/>
      <c r="J271" s="36"/>
      <c r="K271" s="41"/>
      <c r="L271" s="42"/>
      <c r="M271" s="39"/>
      <c r="N271" s="43"/>
    </row>
    <row r="272" spans="1:14" x14ac:dyDescent="0.25">
      <c r="A272" s="11"/>
      <c r="B272" s="81"/>
      <c r="C272" s="11"/>
      <c r="D272" s="10"/>
      <c r="E272" s="11"/>
      <c r="F272" s="11"/>
      <c r="G272" s="11"/>
      <c r="H272" s="11"/>
      <c r="I272" s="13"/>
      <c r="J272" s="36"/>
      <c r="K272" s="41"/>
      <c r="L272" s="42"/>
      <c r="M272" s="39"/>
      <c r="N272" s="43"/>
    </row>
    <row r="273" spans="1:14" x14ac:dyDescent="0.25">
      <c r="A273" s="11"/>
      <c r="B273" s="81"/>
      <c r="C273" s="11"/>
      <c r="D273" s="10"/>
      <c r="E273" s="11"/>
      <c r="F273" s="11"/>
      <c r="G273" s="11"/>
      <c r="H273" s="11"/>
      <c r="I273" s="13"/>
      <c r="J273" s="36"/>
      <c r="K273" s="41"/>
      <c r="L273" s="42"/>
      <c r="M273" s="39"/>
      <c r="N273" s="43"/>
    </row>
    <row r="274" spans="1:14" x14ac:dyDescent="0.25">
      <c r="A274" s="11"/>
      <c r="B274" s="81"/>
      <c r="C274" s="11"/>
      <c r="D274" s="10"/>
      <c r="E274" s="11"/>
      <c r="F274" s="11"/>
      <c r="G274" s="11"/>
      <c r="H274" s="11"/>
      <c r="I274" s="13"/>
      <c r="J274" s="36"/>
      <c r="K274" s="41"/>
      <c r="L274" s="42"/>
      <c r="M274" s="39"/>
      <c r="N274" s="43"/>
    </row>
    <row r="275" spans="1:14" x14ac:dyDescent="0.25">
      <c r="A275" s="11"/>
      <c r="B275" s="81"/>
      <c r="C275" s="11"/>
      <c r="D275" s="10"/>
      <c r="E275" s="11"/>
      <c r="F275" s="11"/>
      <c r="G275" s="11"/>
      <c r="H275" s="11"/>
      <c r="I275" s="13"/>
      <c r="J275" s="36"/>
      <c r="K275" s="41"/>
      <c r="L275" s="42"/>
      <c r="M275" s="39"/>
      <c r="N275" s="43"/>
    </row>
    <row r="276" spans="1:14" x14ac:dyDescent="0.25">
      <c r="A276" s="11"/>
      <c r="B276" s="81"/>
      <c r="C276" s="11"/>
      <c r="D276" s="10"/>
      <c r="E276" s="11"/>
      <c r="F276" s="11"/>
      <c r="G276" s="11"/>
      <c r="H276" s="11"/>
      <c r="I276" s="13"/>
      <c r="J276" s="36"/>
      <c r="K276" s="41"/>
      <c r="L276" s="42"/>
      <c r="M276" s="39"/>
      <c r="N276" s="43"/>
    </row>
    <row r="277" spans="1:14" x14ac:dyDescent="0.25">
      <c r="A277" s="11"/>
      <c r="B277" s="81"/>
      <c r="C277" s="11"/>
      <c r="D277" s="10"/>
      <c r="E277" s="11"/>
      <c r="F277" s="11"/>
      <c r="G277" s="11"/>
      <c r="H277" s="11"/>
      <c r="I277" s="13"/>
      <c r="J277" s="36"/>
      <c r="K277" s="41"/>
      <c r="L277" s="42"/>
      <c r="M277" s="39"/>
      <c r="N277" s="43"/>
    </row>
    <row r="278" spans="1:14" x14ac:dyDescent="0.25">
      <c r="A278" s="11"/>
      <c r="B278" s="81"/>
      <c r="C278" s="11"/>
      <c r="D278" s="10"/>
      <c r="E278" s="11"/>
      <c r="F278" s="11"/>
      <c r="G278" s="11"/>
      <c r="H278" s="11"/>
      <c r="I278" s="13"/>
      <c r="J278" s="36"/>
      <c r="K278" s="41"/>
      <c r="L278" s="42"/>
      <c r="M278" s="39"/>
      <c r="N278" s="43"/>
    </row>
    <row r="279" spans="1:14" x14ac:dyDescent="0.25">
      <c r="A279" s="11"/>
      <c r="B279" s="81"/>
      <c r="C279" s="11"/>
      <c r="D279" s="10"/>
      <c r="E279" s="11"/>
      <c r="F279" s="11"/>
      <c r="G279" s="11"/>
      <c r="H279" s="11"/>
      <c r="I279" s="13"/>
      <c r="J279" s="36"/>
      <c r="K279" s="41"/>
      <c r="L279" s="42"/>
      <c r="M279" s="39"/>
      <c r="N279" s="43"/>
    </row>
    <row r="280" spans="1:14" x14ac:dyDescent="0.25">
      <c r="A280" s="11"/>
      <c r="B280" s="81"/>
      <c r="C280" s="11"/>
      <c r="D280" s="10"/>
      <c r="E280" s="11"/>
      <c r="F280" s="11"/>
      <c r="G280" s="11"/>
      <c r="H280" s="11"/>
      <c r="I280" s="13"/>
      <c r="J280" s="36"/>
      <c r="K280" s="41"/>
      <c r="L280" s="42"/>
      <c r="M280" s="39"/>
      <c r="N280" s="43"/>
    </row>
    <row r="281" spans="1:14" x14ac:dyDescent="0.25">
      <c r="A281" s="11"/>
      <c r="B281" s="81"/>
      <c r="C281" s="11"/>
      <c r="D281" s="10"/>
      <c r="E281" s="11"/>
      <c r="F281" s="11"/>
      <c r="G281" s="11"/>
      <c r="H281" s="11"/>
      <c r="I281" s="13"/>
      <c r="J281" s="36"/>
      <c r="K281" s="41"/>
      <c r="L281" s="42"/>
      <c r="M281" s="39"/>
      <c r="N281" s="43"/>
    </row>
    <row r="282" spans="1:14" x14ac:dyDescent="0.25">
      <c r="A282" s="11"/>
      <c r="B282" s="81"/>
      <c r="C282" s="11"/>
      <c r="D282" s="10"/>
      <c r="E282" s="11"/>
      <c r="F282" s="11"/>
      <c r="G282" s="11"/>
      <c r="H282" s="11"/>
      <c r="I282" s="13"/>
      <c r="J282" s="36"/>
      <c r="K282" s="41"/>
      <c r="L282" s="42"/>
      <c r="M282" s="39"/>
      <c r="N282" s="43"/>
    </row>
    <row r="283" spans="1:14" x14ac:dyDescent="0.25">
      <c r="A283" s="11"/>
      <c r="B283" s="81"/>
      <c r="C283" s="11"/>
      <c r="D283" s="10"/>
      <c r="E283" s="11"/>
      <c r="F283" s="11"/>
      <c r="G283" s="11"/>
      <c r="H283" s="11"/>
      <c r="I283" s="13"/>
      <c r="J283" s="36"/>
      <c r="K283" s="41"/>
      <c r="L283" s="42"/>
      <c r="M283" s="39"/>
      <c r="N283" s="43"/>
    </row>
    <row r="284" spans="1:14" x14ac:dyDescent="0.25">
      <c r="A284" s="11"/>
      <c r="B284" s="81"/>
      <c r="C284" s="11"/>
      <c r="D284" s="10"/>
      <c r="E284" s="11"/>
      <c r="F284" s="11"/>
      <c r="G284" s="11"/>
      <c r="H284" s="11"/>
      <c r="I284" s="13"/>
      <c r="J284" s="36"/>
      <c r="K284" s="41"/>
      <c r="L284" s="42"/>
      <c r="M284" s="39"/>
      <c r="N284" s="43"/>
    </row>
    <row r="285" spans="1:14" x14ac:dyDescent="0.25">
      <c r="A285" s="11"/>
      <c r="B285" s="81"/>
      <c r="C285" s="11"/>
      <c r="D285" s="10"/>
      <c r="E285" s="11"/>
      <c r="F285" s="11"/>
      <c r="G285" s="11"/>
      <c r="H285" s="11"/>
      <c r="I285" s="13"/>
      <c r="J285" s="36"/>
      <c r="K285" s="41"/>
      <c r="L285" s="42"/>
      <c r="M285" s="39"/>
      <c r="N285" s="43"/>
    </row>
    <row r="286" spans="1:14" x14ac:dyDescent="0.25">
      <c r="A286" s="11"/>
      <c r="B286" s="81"/>
      <c r="C286" s="11"/>
      <c r="D286" s="10"/>
      <c r="E286" s="11"/>
      <c r="F286" s="11"/>
      <c r="G286" s="11"/>
      <c r="H286" s="11"/>
      <c r="I286" s="13"/>
      <c r="J286" s="36"/>
      <c r="K286" s="41"/>
      <c r="L286" s="42"/>
      <c r="M286" s="39"/>
      <c r="N286" s="43"/>
    </row>
    <row r="287" spans="1:14" x14ac:dyDescent="0.25">
      <c r="A287" s="11"/>
      <c r="B287" s="81"/>
      <c r="C287" s="11"/>
      <c r="D287" s="10"/>
      <c r="E287" s="11"/>
      <c r="F287" s="11"/>
      <c r="G287" s="11"/>
      <c r="H287" s="11"/>
      <c r="I287" s="13"/>
      <c r="J287" s="36"/>
      <c r="K287" s="41"/>
      <c r="L287" s="42"/>
      <c r="M287" s="39"/>
      <c r="N287" s="43"/>
    </row>
    <row r="288" spans="1:14" x14ac:dyDescent="0.25">
      <c r="A288" s="11"/>
      <c r="B288" s="81"/>
      <c r="C288" s="11"/>
      <c r="D288" s="10"/>
      <c r="E288" s="11"/>
      <c r="F288" s="11"/>
      <c r="G288" s="11"/>
      <c r="H288" s="11"/>
      <c r="I288" s="13"/>
      <c r="J288" s="36"/>
      <c r="K288" s="41"/>
      <c r="L288" s="42"/>
      <c r="M288" s="39"/>
      <c r="N288" s="43"/>
    </row>
    <row r="289" spans="1:14" x14ac:dyDescent="0.25">
      <c r="A289" s="11"/>
      <c r="B289" s="81"/>
      <c r="C289" s="11"/>
      <c r="D289" s="10"/>
      <c r="E289" s="11"/>
      <c r="F289" s="11"/>
      <c r="G289" s="11"/>
      <c r="H289" s="11"/>
      <c r="I289" s="13"/>
      <c r="J289" s="36"/>
      <c r="K289" s="41"/>
      <c r="L289" s="42"/>
      <c r="M289" s="39"/>
      <c r="N289" s="43"/>
    </row>
    <row r="290" spans="1:14" x14ac:dyDescent="0.25">
      <c r="A290" s="11"/>
      <c r="B290" s="81"/>
      <c r="C290" s="11"/>
      <c r="D290" s="10"/>
      <c r="E290" s="11"/>
      <c r="F290" s="11"/>
      <c r="G290" s="11"/>
      <c r="H290" s="11"/>
      <c r="I290" s="13"/>
      <c r="J290" s="36"/>
      <c r="K290" s="41"/>
      <c r="L290" s="42"/>
      <c r="M290" s="39"/>
      <c r="N290" s="43"/>
    </row>
    <row r="291" spans="1:14" x14ac:dyDescent="0.25">
      <c r="A291" s="11"/>
      <c r="B291" s="81"/>
      <c r="C291" s="11"/>
      <c r="D291" s="10"/>
      <c r="E291" s="11"/>
      <c r="F291" s="11"/>
      <c r="G291" s="11"/>
      <c r="H291" s="11"/>
      <c r="I291" s="13"/>
      <c r="J291" s="36"/>
      <c r="K291" s="41"/>
      <c r="L291" s="42"/>
      <c r="M291" s="39"/>
      <c r="N291" s="43"/>
    </row>
    <row r="292" spans="1:14" x14ac:dyDescent="0.25">
      <c r="A292" s="11"/>
      <c r="B292" s="81"/>
      <c r="C292" s="11"/>
      <c r="D292" s="10"/>
      <c r="E292" s="11"/>
      <c r="F292" s="11"/>
      <c r="G292" s="11"/>
      <c r="H292" s="11"/>
      <c r="I292" s="13"/>
      <c r="J292" s="36"/>
      <c r="K292" s="41"/>
      <c r="L292" s="42"/>
      <c r="M292" s="39"/>
      <c r="N292" s="43"/>
    </row>
    <row r="293" spans="1:14" x14ac:dyDescent="0.25">
      <c r="A293" s="11"/>
      <c r="B293" s="81"/>
      <c r="C293" s="11"/>
      <c r="D293" s="10"/>
      <c r="E293" s="11"/>
      <c r="F293" s="11"/>
      <c r="G293" s="11"/>
      <c r="H293" s="11"/>
      <c r="I293" s="13"/>
      <c r="J293" s="36"/>
      <c r="K293" s="41"/>
      <c r="L293" s="42"/>
      <c r="M293" s="39"/>
      <c r="N293" s="43"/>
    </row>
    <row r="294" spans="1:14" x14ac:dyDescent="0.25">
      <c r="A294" s="11"/>
      <c r="B294" s="81"/>
      <c r="C294" s="11"/>
      <c r="D294" s="10"/>
      <c r="E294" s="11"/>
      <c r="F294" s="11"/>
      <c r="G294" s="11"/>
      <c r="H294" s="11"/>
      <c r="I294" s="13"/>
      <c r="J294" s="36"/>
      <c r="K294" s="41"/>
      <c r="L294" s="42"/>
      <c r="M294" s="39"/>
      <c r="N294" s="43"/>
    </row>
    <row r="295" spans="1:14" x14ac:dyDescent="0.25">
      <c r="A295" s="11"/>
      <c r="B295" s="81"/>
      <c r="C295" s="11"/>
      <c r="D295" s="10"/>
      <c r="E295" s="11"/>
      <c r="F295" s="11"/>
      <c r="G295" s="11"/>
      <c r="H295" s="11"/>
      <c r="I295" s="13"/>
      <c r="J295" s="36"/>
      <c r="K295" s="41"/>
      <c r="L295" s="42"/>
      <c r="M295" s="39"/>
      <c r="N295" s="43"/>
    </row>
    <row r="296" spans="1:14" x14ac:dyDescent="0.25">
      <c r="A296" s="11"/>
      <c r="B296" s="81"/>
      <c r="C296" s="11"/>
      <c r="D296" s="10"/>
      <c r="E296" s="11"/>
      <c r="F296" s="11"/>
      <c r="G296" s="11"/>
      <c r="H296" s="11"/>
      <c r="I296" s="13"/>
      <c r="J296" s="36"/>
      <c r="K296" s="41"/>
      <c r="L296" s="42"/>
      <c r="M296" s="39"/>
      <c r="N296" s="43"/>
    </row>
    <row r="297" spans="1:14" x14ac:dyDescent="0.25">
      <c r="A297" s="11"/>
      <c r="B297" s="81"/>
      <c r="C297" s="11"/>
      <c r="D297" s="10"/>
      <c r="E297" s="11"/>
      <c r="F297" s="11"/>
      <c r="G297" s="11"/>
      <c r="H297" s="11"/>
      <c r="I297" s="13"/>
      <c r="J297" s="36"/>
      <c r="K297" s="41"/>
      <c r="L297" s="42"/>
      <c r="M297" s="39"/>
      <c r="N297" s="43"/>
    </row>
    <row r="298" spans="1:14" x14ac:dyDescent="0.25">
      <c r="A298" s="11"/>
      <c r="B298" s="81"/>
      <c r="C298" s="11"/>
      <c r="D298" s="10"/>
      <c r="E298" s="11"/>
      <c r="F298" s="11"/>
      <c r="G298" s="11"/>
      <c r="H298" s="11"/>
      <c r="I298" s="13"/>
      <c r="J298" s="36"/>
      <c r="K298" s="41"/>
      <c r="L298" s="42"/>
      <c r="M298" s="39"/>
      <c r="N298" s="43"/>
    </row>
    <row r="299" spans="1:14" x14ac:dyDescent="0.25">
      <c r="A299" s="11"/>
      <c r="B299" s="81"/>
      <c r="C299" s="11"/>
      <c r="D299" s="10"/>
      <c r="E299" s="11"/>
      <c r="F299" s="11"/>
      <c r="G299" s="11"/>
      <c r="H299" s="11"/>
      <c r="I299" s="13"/>
      <c r="J299" s="36"/>
      <c r="K299" s="41"/>
      <c r="L299" s="42"/>
      <c r="M299" s="39"/>
      <c r="N299" s="43"/>
    </row>
    <row r="300" spans="1:14" x14ac:dyDescent="0.25">
      <c r="A300" s="11"/>
      <c r="B300" s="81"/>
      <c r="C300" s="11"/>
      <c r="D300" s="10"/>
      <c r="E300" s="11"/>
      <c r="F300" s="11"/>
      <c r="G300" s="11"/>
      <c r="H300" s="11"/>
      <c r="I300" s="13"/>
      <c r="J300" s="36"/>
      <c r="K300" s="41"/>
      <c r="L300" s="42"/>
      <c r="M300" s="39"/>
      <c r="N300" s="43"/>
    </row>
    <row r="301" spans="1:14" x14ac:dyDescent="0.25">
      <c r="A301" s="11"/>
      <c r="B301" s="81"/>
      <c r="C301" s="11"/>
      <c r="D301" s="10"/>
      <c r="E301" s="11"/>
      <c r="F301" s="11"/>
      <c r="G301" s="11"/>
      <c r="H301" s="11"/>
      <c r="I301" s="13"/>
      <c r="J301" s="36"/>
      <c r="K301" s="41"/>
      <c r="L301" s="42"/>
      <c r="M301" s="39"/>
      <c r="N301" s="43"/>
    </row>
    <row r="302" spans="1:14" x14ac:dyDescent="0.25">
      <c r="A302" s="11"/>
      <c r="B302" s="81"/>
      <c r="C302" s="11"/>
      <c r="D302" s="10"/>
      <c r="E302" s="11"/>
      <c r="F302" s="11"/>
      <c r="G302" s="11"/>
      <c r="H302" s="11"/>
      <c r="I302" s="13"/>
      <c r="J302" s="36"/>
      <c r="K302" s="41"/>
      <c r="L302" s="42"/>
      <c r="M302" s="39"/>
      <c r="N302" s="43"/>
    </row>
    <row r="303" spans="1:14" x14ac:dyDescent="0.25">
      <c r="A303" s="11"/>
      <c r="B303" s="81"/>
      <c r="C303" s="11"/>
      <c r="D303" s="10"/>
      <c r="E303" s="11"/>
      <c r="F303" s="11"/>
      <c r="G303" s="11"/>
      <c r="H303" s="11"/>
      <c r="I303" s="13"/>
      <c r="J303" s="36"/>
      <c r="K303" s="41"/>
      <c r="L303" s="42"/>
      <c r="M303" s="39"/>
      <c r="N303" s="43"/>
    </row>
    <row r="304" spans="1:14" x14ac:dyDescent="0.25">
      <c r="A304" s="11"/>
      <c r="B304" s="81"/>
      <c r="C304" s="11"/>
      <c r="D304" s="10"/>
      <c r="E304" s="11"/>
      <c r="F304" s="11"/>
      <c r="G304" s="11"/>
      <c r="H304" s="11"/>
      <c r="I304" s="13"/>
      <c r="J304" s="36"/>
      <c r="K304" s="41"/>
      <c r="L304" s="42"/>
      <c r="M304" s="39"/>
      <c r="N304" s="43"/>
    </row>
    <row r="305" spans="1:14" x14ac:dyDescent="0.25">
      <c r="A305" s="11"/>
      <c r="B305" s="81"/>
      <c r="C305" s="11"/>
      <c r="D305" s="10"/>
      <c r="E305" s="11"/>
      <c r="F305" s="11"/>
      <c r="G305" s="11"/>
      <c r="H305" s="11"/>
      <c r="I305" s="13"/>
      <c r="J305" s="36"/>
      <c r="K305" s="41"/>
      <c r="L305" s="42"/>
      <c r="M305" s="39"/>
      <c r="N305" s="43"/>
    </row>
    <row r="306" spans="1:14" x14ac:dyDescent="0.25">
      <c r="A306" s="11"/>
      <c r="B306" s="81"/>
      <c r="C306" s="11"/>
      <c r="D306" s="10"/>
      <c r="E306" s="11"/>
      <c r="F306" s="11"/>
      <c r="G306" s="11"/>
      <c r="H306" s="11"/>
      <c r="I306" s="13"/>
      <c r="J306" s="36"/>
      <c r="K306" s="41"/>
      <c r="L306" s="42"/>
      <c r="M306" s="39"/>
      <c r="N306" s="43"/>
    </row>
    <row r="307" spans="1:14" x14ac:dyDescent="0.25">
      <c r="A307" s="11"/>
      <c r="B307" s="81"/>
      <c r="C307" s="11"/>
      <c r="D307" s="10"/>
      <c r="E307" s="11"/>
      <c r="F307" s="11"/>
      <c r="G307" s="11"/>
      <c r="H307" s="11"/>
      <c r="I307" s="13"/>
      <c r="J307" s="36"/>
      <c r="K307" s="41"/>
      <c r="L307" s="42"/>
      <c r="M307" s="39"/>
      <c r="N307" s="43"/>
    </row>
    <row r="308" spans="1:14" x14ac:dyDescent="0.25">
      <c r="A308" s="11"/>
      <c r="B308" s="81"/>
      <c r="C308" s="11"/>
      <c r="D308" s="10"/>
      <c r="E308" s="11"/>
      <c r="F308" s="11"/>
      <c r="G308" s="11"/>
      <c r="H308" s="11"/>
      <c r="I308" s="13"/>
      <c r="J308" s="36"/>
      <c r="K308" s="41"/>
      <c r="L308" s="42"/>
      <c r="M308" s="39"/>
      <c r="N308" s="43"/>
    </row>
    <row r="309" spans="1:14" x14ac:dyDescent="0.25">
      <c r="A309" s="11"/>
      <c r="B309" s="81"/>
      <c r="C309" s="11"/>
      <c r="D309" s="10"/>
      <c r="E309" s="11"/>
      <c r="F309" s="11"/>
      <c r="G309" s="11"/>
      <c r="H309" s="11"/>
      <c r="I309" s="13"/>
      <c r="J309" s="36"/>
      <c r="K309" s="41"/>
      <c r="L309" s="42"/>
      <c r="M309" s="39"/>
      <c r="N309" s="43"/>
    </row>
    <row r="310" spans="1:14" x14ac:dyDescent="0.25">
      <c r="A310" s="11"/>
      <c r="B310" s="81"/>
      <c r="C310" s="11"/>
      <c r="D310" s="10"/>
      <c r="E310" s="11"/>
      <c r="F310" s="11"/>
      <c r="G310" s="11"/>
      <c r="H310" s="11"/>
      <c r="I310" s="13"/>
      <c r="J310" s="36"/>
      <c r="K310" s="41"/>
      <c r="L310" s="42"/>
      <c r="M310" s="39"/>
      <c r="N310" s="43"/>
    </row>
    <row r="311" spans="1:14" x14ac:dyDescent="0.25">
      <c r="A311" s="11"/>
      <c r="B311" s="81"/>
      <c r="C311" s="11"/>
      <c r="D311" s="10"/>
      <c r="E311" s="11"/>
      <c r="F311" s="11"/>
      <c r="G311" s="11"/>
      <c r="H311" s="11"/>
      <c r="I311" s="13"/>
      <c r="J311" s="36"/>
      <c r="K311" s="41"/>
      <c r="L311" s="42"/>
      <c r="M311" s="39"/>
      <c r="N311" s="43"/>
    </row>
    <row r="312" spans="1:14" x14ac:dyDescent="0.25">
      <c r="A312" s="11"/>
      <c r="B312" s="81"/>
      <c r="C312" s="11"/>
      <c r="D312" s="10"/>
      <c r="E312" s="11"/>
      <c r="F312" s="11"/>
      <c r="G312" s="11"/>
      <c r="H312" s="11"/>
      <c r="I312" s="13"/>
      <c r="J312" s="36"/>
      <c r="K312" s="41"/>
      <c r="L312" s="42"/>
      <c r="M312" s="39"/>
      <c r="N312" s="43"/>
    </row>
    <row r="313" spans="1:14" x14ac:dyDescent="0.25">
      <c r="A313" s="11"/>
      <c r="B313" s="81"/>
      <c r="C313" s="11"/>
      <c r="D313" s="10"/>
      <c r="E313" s="11"/>
      <c r="F313" s="11"/>
      <c r="G313" s="11"/>
      <c r="H313" s="11"/>
      <c r="I313" s="13"/>
      <c r="J313" s="36"/>
      <c r="K313" s="41"/>
      <c r="L313" s="42"/>
      <c r="M313" s="39"/>
      <c r="N313" s="43"/>
    </row>
    <row r="314" spans="1:14" x14ac:dyDescent="0.25">
      <c r="A314" s="11"/>
      <c r="B314" s="81"/>
      <c r="C314" s="11"/>
      <c r="D314" s="10"/>
      <c r="E314" s="11"/>
      <c r="F314" s="11"/>
      <c r="G314" s="11"/>
      <c r="H314" s="11"/>
      <c r="I314" s="13"/>
      <c r="J314" s="36"/>
      <c r="K314" s="41"/>
      <c r="L314" s="42"/>
      <c r="M314" s="39"/>
      <c r="N314" s="43"/>
    </row>
    <row r="315" spans="1:14" x14ac:dyDescent="0.25">
      <c r="A315" s="11"/>
      <c r="B315" s="81"/>
      <c r="C315" s="11"/>
      <c r="D315" s="10"/>
      <c r="E315" s="11"/>
      <c r="F315" s="11"/>
      <c r="G315" s="11"/>
      <c r="H315" s="11"/>
      <c r="I315" s="13"/>
      <c r="J315" s="36"/>
      <c r="K315" s="41"/>
      <c r="L315" s="42"/>
      <c r="M315" s="39"/>
      <c r="N315" s="43"/>
    </row>
    <row r="316" spans="1:14" x14ac:dyDescent="0.25">
      <c r="A316" s="11"/>
      <c r="B316" s="81"/>
      <c r="C316" s="11"/>
      <c r="D316" s="10"/>
      <c r="E316" s="11"/>
      <c r="F316" s="11"/>
      <c r="G316" s="11"/>
      <c r="H316" s="11"/>
      <c r="I316" s="13"/>
      <c r="J316" s="36"/>
      <c r="K316" s="41"/>
      <c r="L316" s="42"/>
      <c r="M316" s="39"/>
      <c r="N316" s="43"/>
    </row>
    <row r="317" spans="1:14" x14ac:dyDescent="0.25">
      <c r="A317" s="11"/>
      <c r="B317" s="81"/>
      <c r="C317" s="11"/>
      <c r="D317" s="10"/>
      <c r="E317" s="11"/>
      <c r="F317" s="11"/>
      <c r="G317" s="11"/>
      <c r="H317" s="11"/>
      <c r="I317" s="13"/>
      <c r="J317" s="36"/>
      <c r="K317" s="41"/>
      <c r="L317" s="42"/>
      <c r="M317" s="39"/>
      <c r="N317" s="43"/>
    </row>
    <row r="318" spans="1:14" x14ac:dyDescent="0.25">
      <c r="A318" s="11"/>
      <c r="B318" s="81"/>
      <c r="C318" s="11"/>
      <c r="D318" s="10"/>
      <c r="E318" s="11"/>
      <c r="F318" s="11"/>
      <c r="G318" s="11"/>
      <c r="H318" s="11"/>
      <c r="I318" s="13"/>
      <c r="J318" s="36"/>
      <c r="K318" s="41"/>
      <c r="L318" s="42"/>
      <c r="M318" s="39"/>
      <c r="N318" s="43"/>
    </row>
    <row r="319" spans="1:14" x14ac:dyDescent="0.25">
      <c r="A319" s="11"/>
      <c r="B319" s="81"/>
      <c r="C319" s="11"/>
      <c r="D319" s="10"/>
      <c r="E319" s="11"/>
      <c r="F319" s="11"/>
      <c r="G319" s="11"/>
      <c r="H319" s="11"/>
      <c r="I319" s="13"/>
      <c r="J319" s="36"/>
      <c r="K319" s="41"/>
      <c r="L319" s="42"/>
      <c r="M319" s="39"/>
      <c r="N319" s="43"/>
    </row>
    <row r="320" spans="1:14" x14ac:dyDescent="0.25">
      <c r="A320" s="11"/>
      <c r="B320" s="81"/>
      <c r="C320" s="11"/>
      <c r="D320" s="10"/>
      <c r="E320" s="11"/>
      <c r="F320" s="11"/>
      <c r="G320" s="11"/>
      <c r="H320" s="11"/>
      <c r="I320" s="13"/>
      <c r="J320" s="36"/>
      <c r="K320" s="41"/>
      <c r="L320" s="42"/>
      <c r="M320" s="39"/>
      <c r="N320" s="43"/>
    </row>
    <row r="321" spans="1:14" x14ac:dyDescent="0.25">
      <c r="A321" s="11"/>
      <c r="B321" s="81"/>
      <c r="C321" s="11"/>
      <c r="D321" s="10"/>
      <c r="E321" s="11"/>
      <c r="F321" s="11"/>
      <c r="G321" s="11"/>
      <c r="H321" s="11"/>
      <c r="I321" s="13"/>
      <c r="J321" s="36"/>
      <c r="K321" s="41"/>
      <c r="L321" s="42"/>
      <c r="M321" s="39"/>
      <c r="N321" s="43"/>
    </row>
    <row r="322" spans="1:14" x14ac:dyDescent="0.25">
      <c r="A322" s="11"/>
      <c r="B322" s="81"/>
      <c r="C322" s="11"/>
      <c r="D322" s="10"/>
      <c r="E322" s="11"/>
      <c r="F322" s="11"/>
      <c r="G322" s="11"/>
      <c r="H322" s="11"/>
      <c r="I322" s="13"/>
      <c r="J322" s="36"/>
      <c r="K322" s="41"/>
      <c r="L322" s="42"/>
      <c r="M322" s="39"/>
      <c r="N322" s="43"/>
    </row>
    <row r="323" spans="1:14" x14ac:dyDescent="0.25">
      <c r="A323" s="11"/>
      <c r="B323" s="81"/>
      <c r="C323" s="11"/>
      <c r="D323" s="10"/>
      <c r="E323" s="11"/>
      <c r="F323" s="11"/>
      <c r="G323" s="11"/>
      <c r="H323" s="11"/>
      <c r="I323" s="13"/>
      <c r="J323" s="36"/>
      <c r="K323" s="41"/>
      <c r="L323" s="42"/>
      <c r="M323" s="39"/>
      <c r="N323" s="43"/>
    </row>
    <row r="324" spans="1:14" x14ac:dyDescent="0.25">
      <c r="A324" s="11"/>
      <c r="B324" s="81"/>
      <c r="C324" s="11"/>
      <c r="D324" s="10"/>
      <c r="E324" s="11"/>
      <c r="F324" s="11"/>
      <c r="G324" s="11"/>
      <c r="H324" s="11"/>
      <c r="I324" s="13"/>
      <c r="J324" s="36"/>
      <c r="K324" s="41"/>
      <c r="L324" s="42"/>
      <c r="M324" s="39"/>
      <c r="N324" s="43"/>
    </row>
    <row r="325" spans="1:14" x14ac:dyDescent="0.25">
      <c r="A325" s="11"/>
      <c r="B325" s="81"/>
      <c r="C325" s="11"/>
      <c r="D325" s="10"/>
      <c r="E325" s="11"/>
      <c r="F325" s="11"/>
      <c r="G325" s="11"/>
      <c r="H325" s="11"/>
      <c r="I325" s="13"/>
      <c r="J325" s="36"/>
      <c r="K325" s="41"/>
      <c r="L325" s="42"/>
      <c r="M325" s="39"/>
      <c r="N325" s="43"/>
    </row>
    <row r="326" spans="1:14" x14ac:dyDescent="0.25">
      <c r="A326" s="11"/>
      <c r="B326" s="81"/>
      <c r="C326" s="11"/>
      <c r="D326" s="10"/>
      <c r="E326" s="11"/>
      <c r="F326" s="11"/>
      <c r="G326" s="11"/>
      <c r="H326" s="11"/>
      <c r="I326" s="13"/>
      <c r="J326" s="36"/>
      <c r="K326" s="41"/>
      <c r="L326" s="42"/>
      <c r="M326" s="39"/>
      <c r="N326" s="43"/>
    </row>
    <row r="327" spans="1:14" x14ac:dyDescent="0.25">
      <c r="A327" s="11"/>
      <c r="B327" s="81"/>
      <c r="C327" s="11"/>
      <c r="D327" s="10"/>
      <c r="E327" s="11"/>
      <c r="F327" s="11"/>
      <c r="G327" s="11"/>
      <c r="H327" s="11"/>
      <c r="I327" s="13"/>
      <c r="J327" s="36"/>
      <c r="K327" s="41"/>
      <c r="L327" s="42"/>
      <c r="M327" s="39"/>
      <c r="N327" s="43"/>
    </row>
    <row r="328" spans="1:14" x14ac:dyDescent="0.25">
      <c r="A328" s="11"/>
      <c r="B328" s="81"/>
      <c r="C328" s="11"/>
      <c r="D328" s="10"/>
      <c r="E328" s="11"/>
      <c r="F328" s="11"/>
      <c r="G328" s="11"/>
      <c r="H328" s="11"/>
      <c r="I328" s="13"/>
      <c r="J328" s="36"/>
      <c r="K328" s="41"/>
      <c r="L328" s="42"/>
      <c r="M328" s="39"/>
      <c r="N328" s="43"/>
    </row>
    <row r="329" spans="1:14" x14ac:dyDescent="0.25">
      <c r="A329" s="11"/>
      <c r="B329" s="81"/>
      <c r="C329" s="11"/>
      <c r="D329" s="10"/>
      <c r="E329" s="11"/>
      <c r="F329" s="11"/>
      <c r="G329" s="11"/>
      <c r="H329" s="11"/>
      <c r="I329" s="13"/>
      <c r="J329" s="36"/>
      <c r="K329" s="41"/>
      <c r="L329" s="42"/>
      <c r="M329" s="39"/>
      <c r="N329" s="43"/>
    </row>
    <row r="330" spans="1:14" x14ac:dyDescent="0.25">
      <c r="A330" s="11"/>
      <c r="B330" s="81"/>
      <c r="C330" s="11"/>
      <c r="D330" s="10"/>
      <c r="E330" s="11"/>
      <c r="F330" s="11"/>
      <c r="G330" s="11"/>
      <c r="H330" s="11"/>
      <c r="I330" s="13"/>
      <c r="J330" s="36"/>
      <c r="K330" s="41"/>
      <c r="L330" s="42"/>
      <c r="M330" s="39"/>
      <c r="N330" s="43"/>
    </row>
    <row r="331" spans="1:14" x14ac:dyDescent="0.25">
      <c r="A331" s="11"/>
      <c r="B331" s="81"/>
      <c r="C331" s="11"/>
      <c r="D331" s="10"/>
      <c r="E331" s="11"/>
      <c r="F331" s="11"/>
      <c r="G331" s="11"/>
      <c r="H331" s="11"/>
      <c r="I331" s="13"/>
      <c r="J331" s="36"/>
      <c r="K331" s="41"/>
      <c r="L331" s="42"/>
      <c r="M331" s="39"/>
      <c r="N331" s="43"/>
    </row>
    <row r="332" spans="1:14" x14ac:dyDescent="0.25">
      <c r="A332" s="11"/>
      <c r="B332" s="81"/>
      <c r="C332" s="11"/>
      <c r="D332" s="10"/>
      <c r="E332" s="11"/>
      <c r="F332" s="11"/>
      <c r="G332" s="11"/>
      <c r="H332" s="11"/>
      <c r="I332" s="13"/>
      <c r="J332" s="36"/>
      <c r="K332" s="41"/>
      <c r="L332" s="42"/>
      <c r="M332" s="39"/>
      <c r="N332" s="43"/>
    </row>
    <row r="333" spans="1:14" x14ac:dyDescent="0.25">
      <c r="A333" s="11"/>
      <c r="B333" s="81"/>
      <c r="C333" s="11"/>
      <c r="D333" s="10"/>
      <c r="E333" s="11"/>
      <c r="F333" s="11"/>
      <c r="G333" s="11"/>
      <c r="H333" s="11"/>
      <c r="I333" s="13"/>
      <c r="J333" s="36"/>
      <c r="K333" s="41"/>
      <c r="L333" s="42"/>
      <c r="M333" s="39"/>
      <c r="N333" s="43"/>
    </row>
    <row r="334" spans="1:14" x14ac:dyDescent="0.25">
      <c r="A334" s="11"/>
      <c r="B334" s="81"/>
      <c r="C334" s="11"/>
      <c r="D334" s="10"/>
      <c r="E334" s="11"/>
      <c r="F334" s="11"/>
      <c r="G334" s="11"/>
      <c r="H334" s="11"/>
      <c r="I334" s="13"/>
      <c r="J334" s="36"/>
      <c r="K334" s="41"/>
      <c r="L334" s="42"/>
      <c r="M334" s="39"/>
      <c r="N334" s="43"/>
    </row>
    <row r="335" spans="1:14" x14ac:dyDescent="0.25">
      <c r="A335" s="11"/>
      <c r="B335" s="81"/>
      <c r="C335" s="11"/>
      <c r="D335" s="10"/>
      <c r="E335" s="11"/>
      <c r="F335" s="11"/>
      <c r="G335" s="11"/>
      <c r="H335" s="11"/>
      <c r="I335" s="13"/>
      <c r="J335" s="36"/>
      <c r="K335" s="41"/>
      <c r="L335" s="42"/>
      <c r="M335" s="39"/>
      <c r="N335" s="43"/>
    </row>
    <row r="336" spans="1:14" x14ac:dyDescent="0.25">
      <c r="A336" s="11"/>
      <c r="B336" s="81"/>
      <c r="C336" s="11"/>
      <c r="D336" s="10"/>
      <c r="E336" s="11"/>
      <c r="F336" s="11"/>
      <c r="G336" s="11"/>
      <c r="H336" s="11"/>
      <c r="I336" s="13"/>
      <c r="J336" s="36"/>
      <c r="K336" s="41"/>
      <c r="L336" s="42"/>
      <c r="M336" s="39"/>
      <c r="N336" s="43"/>
    </row>
    <row r="337" spans="1:14" x14ac:dyDescent="0.25">
      <c r="A337" s="11"/>
      <c r="B337" s="81"/>
      <c r="C337" s="11"/>
      <c r="D337" s="10"/>
      <c r="E337" s="11"/>
      <c r="F337" s="11"/>
      <c r="G337" s="11"/>
      <c r="H337" s="11"/>
      <c r="I337" s="13"/>
      <c r="J337" s="36"/>
      <c r="K337" s="41"/>
      <c r="L337" s="42"/>
      <c r="M337" s="39"/>
      <c r="N337" s="43"/>
    </row>
    <row r="338" spans="1:14" x14ac:dyDescent="0.25">
      <c r="A338" s="11"/>
      <c r="B338" s="81"/>
      <c r="C338" s="11"/>
      <c r="D338" s="10"/>
      <c r="E338" s="11"/>
      <c r="F338" s="11"/>
      <c r="G338" s="11"/>
      <c r="H338" s="11"/>
      <c r="I338" s="13"/>
      <c r="J338" s="36"/>
      <c r="K338" s="41"/>
      <c r="L338" s="42"/>
      <c r="M338" s="39"/>
      <c r="N338" s="43"/>
    </row>
    <row r="339" spans="1:14" x14ac:dyDescent="0.25">
      <c r="A339" s="11"/>
      <c r="B339" s="81"/>
      <c r="C339" s="11"/>
      <c r="D339" s="10"/>
      <c r="E339" s="11"/>
      <c r="F339" s="11"/>
      <c r="G339" s="11"/>
      <c r="H339" s="11"/>
      <c r="I339" s="13"/>
      <c r="J339" s="36"/>
      <c r="K339" s="41"/>
      <c r="L339" s="42"/>
      <c r="M339" s="39"/>
      <c r="N339" s="43"/>
    </row>
    <row r="340" spans="1:14" x14ac:dyDescent="0.25">
      <c r="A340" s="11"/>
      <c r="B340" s="81"/>
      <c r="C340" s="11"/>
      <c r="D340" s="10"/>
      <c r="E340" s="11"/>
      <c r="F340" s="11"/>
      <c r="G340" s="11"/>
      <c r="H340" s="11"/>
      <c r="I340" s="13"/>
      <c r="J340" s="36"/>
      <c r="K340" s="41"/>
      <c r="L340" s="42"/>
      <c r="M340" s="39"/>
      <c r="N340" s="43"/>
    </row>
    <row r="341" spans="1:14" x14ac:dyDescent="0.25">
      <c r="A341" s="11"/>
      <c r="B341" s="81"/>
      <c r="C341" s="11"/>
      <c r="D341" s="10"/>
      <c r="E341" s="11"/>
      <c r="F341" s="11"/>
      <c r="G341" s="11"/>
      <c r="H341" s="11"/>
      <c r="I341" s="13"/>
      <c r="J341" s="36"/>
      <c r="K341" s="41"/>
      <c r="L341" s="42"/>
      <c r="M341" s="39"/>
      <c r="N341" s="43"/>
    </row>
    <row r="342" spans="1:14" x14ac:dyDescent="0.25">
      <c r="A342" s="11"/>
      <c r="B342" s="81"/>
      <c r="C342" s="11"/>
      <c r="D342" s="10"/>
      <c r="E342" s="11"/>
      <c r="F342" s="11"/>
      <c r="G342" s="11"/>
      <c r="H342" s="11"/>
      <c r="I342" s="13"/>
      <c r="J342" s="36"/>
      <c r="K342" s="41"/>
      <c r="L342" s="42"/>
      <c r="M342" s="39"/>
      <c r="N342" s="43"/>
    </row>
    <row r="343" spans="1:14" x14ac:dyDescent="0.25">
      <c r="A343" s="11"/>
      <c r="B343" s="81"/>
      <c r="C343" s="11"/>
      <c r="D343" s="10"/>
      <c r="E343" s="11"/>
      <c r="F343" s="11"/>
      <c r="G343" s="11"/>
      <c r="H343" s="11"/>
      <c r="I343" s="13"/>
      <c r="J343" s="36"/>
      <c r="K343" s="41"/>
      <c r="L343" s="42"/>
      <c r="M343" s="39"/>
      <c r="N343" s="43"/>
    </row>
    <row r="344" spans="1:14" x14ac:dyDescent="0.25">
      <c r="A344" s="11"/>
      <c r="B344" s="81"/>
      <c r="C344" s="11"/>
      <c r="D344" s="10"/>
      <c r="E344" s="11"/>
      <c r="F344" s="11"/>
      <c r="G344" s="11"/>
      <c r="H344" s="11"/>
      <c r="I344" s="13"/>
      <c r="J344" s="36"/>
      <c r="K344" s="41"/>
      <c r="L344" s="42"/>
      <c r="M344" s="39"/>
      <c r="N344" s="43"/>
    </row>
    <row r="345" spans="1:14" x14ac:dyDescent="0.25">
      <c r="A345" s="11"/>
      <c r="B345" s="81"/>
      <c r="C345" s="11"/>
      <c r="D345" s="10"/>
      <c r="E345" s="11"/>
      <c r="F345" s="11"/>
      <c r="G345" s="11"/>
      <c r="H345" s="11"/>
      <c r="I345" s="13"/>
      <c r="J345" s="36"/>
      <c r="K345" s="41"/>
      <c r="L345" s="42"/>
      <c r="M345" s="39"/>
      <c r="N345" s="43"/>
    </row>
    <row r="346" spans="1:14" x14ac:dyDescent="0.25">
      <c r="A346" s="11"/>
      <c r="B346" s="81"/>
      <c r="C346" s="11"/>
      <c r="D346" s="10"/>
      <c r="E346" s="11"/>
      <c r="F346" s="11"/>
      <c r="G346" s="11"/>
      <c r="H346" s="11"/>
      <c r="I346" s="13"/>
      <c r="J346" s="36"/>
      <c r="K346" s="41"/>
      <c r="L346" s="42"/>
      <c r="M346" s="39"/>
      <c r="N346" s="43"/>
    </row>
    <row r="347" spans="1:14" x14ac:dyDescent="0.25">
      <c r="A347" s="11"/>
      <c r="B347" s="81"/>
      <c r="C347" s="11"/>
      <c r="D347" s="10"/>
      <c r="E347" s="11"/>
      <c r="F347" s="11"/>
      <c r="G347" s="11"/>
      <c r="H347" s="11"/>
      <c r="I347" s="13"/>
      <c r="J347" s="36"/>
      <c r="K347" s="41"/>
      <c r="L347" s="42"/>
      <c r="M347" s="39"/>
      <c r="N347" s="43"/>
    </row>
    <row r="348" spans="1:14" x14ac:dyDescent="0.25">
      <c r="A348" s="11"/>
      <c r="B348" s="81"/>
      <c r="C348" s="11"/>
      <c r="D348" s="10"/>
      <c r="E348" s="11"/>
      <c r="F348" s="11"/>
      <c r="G348" s="11"/>
      <c r="H348" s="11"/>
      <c r="I348" s="13"/>
      <c r="J348" s="36"/>
      <c r="K348" s="41"/>
      <c r="L348" s="42"/>
      <c r="M348" s="39"/>
      <c r="N348" s="43"/>
    </row>
    <row r="349" spans="1:14" x14ac:dyDescent="0.25">
      <c r="A349" s="11"/>
      <c r="B349" s="81"/>
      <c r="C349" s="11"/>
      <c r="D349" s="10"/>
      <c r="E349" s="11"/>
      <c r="F349" s="11"/>
      <c r="G349" s="11"/>
      <c r="H349" s="11"/>
      <c r="I349" s="13"/>
      <c r="J349" s="36"/>
      <c r="K349" s="41"/>
      <c r="L349" s="42"/>
      <c r="M349" s="39"/>
      <c r="N349" s="43"/>
    </row>
    <row r="350" spans="1:14" x14ac:dyDescent="0.25">
      <c r="A350" s="11"/>
      <c r="B350" s="81"/>
      <c r="C350" s="11"/>
      <c r="D350" s="10"/>
      <c r="E350" s="11"/>
      <c r="F350" s="11"/>
      <c r="G350" s="11"/>
      <c r="H350" s="11"/>
      <c r="I350" s="13"/>
      <c r="J350" s="36"/>
      <c r="K350" s="41"/>
      <c r="L350" s="42"/>
      <c r="M350" s="39"/>
      <c r="N350" s="43"/>
    </row>
    <row r="351" spans="1:14" x14ac:dyDescent="0.25">
      <c r="A351" s="11"/>
      <c r="B351" s="81"/>
      <c r="C351" s="11"/>
      <c r="D351" s="10"/>
      <c r="E351" s="11"/>
      <c r="F351" s="11"/>
      <c r="G351" s="11"/>
      <c r="H351" s="11"/>
      <c r="I351" s="13"/>
      <c r="J351" s="36"/>
      <c r="K351" s="41"/>
      <c r="L351" s="42"/>
      <c r="M351" s="39"/>
      <c r="N351" s="43"/>
    </row>
    <row r="352" spans="1:14" x14ac:dyDescent="0.25">
      <c r="A352" s="11"/>
      <c r="B352" s="81"/>
      <c r="C352" s="11"/>
      <c r="D352" s="10"/>
      <c r="E352" s="11"/>
      <c r="F352" s="11"/>
      <c r="G352" s="11"/>
      <c r="H352" s="11"/>
      <c r="I352" s="13"/>
      <c r="J352" s="36"/>
      <c r="K352" s="41"/>
      <c r="L352" s="42"/>
      <c r="M352" s="39"/>
      <c r="N352" s="43"/>
    </row>
    <row r="353" spans="1:14" x14ac:dyDescent="0.25">
      <c r="A353" s="11"/>
      <c r="B353" s="81"/>
      <c r="C353" s="11"/>
      <c r="D353" s="10"/>
      <c r="E353" s="11"/>
      <c r="F353" s="11"/>
      <c r="G353" s="11"/>
      <c r="H353" s="11"/>
      <c r="I353" s="13"/>
      <c r="J353" s="36"/>
      <c r="K353" s="41"/>
      <c r="L353" s="42"/>
      <c r="M353" s="39"/>
      <c r="N353" s="43"/>
    </row>
    <row r="354" spans="1:14" x14ac:dyDescent="0.25">
      <c r="A354" s="11"/>
      <c r="B354" s="81"/>
      <c r="C354" s="11"/>
      <c r="D354" s="10"/>
      <c r="E354" s="11"/>
      <c r="F354" s="11"/>
      <c r="G354" s="11"/>
      <c r="H354" s="11"/>
      <c r="I354" s="13"/>
      <c r="J354" s="36"/>
      <c r="K354" s="41"/>
      <c r="L354" s="42"/>
      <c r="M354" s="39"/>
      <c r="N354" s="43"/>
    </row>
    <row r="355" spans="1:14" x14ac:dyDescent="0.25">
      <c r="A355" s="11"/>
      <c r="B355" s="81"/>
      <c r="C355" s="11"/>
      <c r="D355" s="10"/>
      <c r="E355" s="11"/>
      <c r="F355" s="11"/>
      <c r="G355" s="11"/>
      <c r="H355" s="11"/>
      <c r="I355" s="13"/>
      <c r="J355" s="36"/>
      <c r="K355" s="41"/>
      <c r="L355" s="42"/>
      <c r="M355" s="39"/>
      <c r="N355" s="43"/>
    </row>
    <row r="356" spans="1:14" x14ac:dyDescent="0.25">
      <c r="A356" s="11"/>
      <c r="B356" s="81"/>
      <c r="C356" s="11"/>
      <c r="D356" s="10"/>
      <c r="E356" s="11"/>
      <c r="F356" s="11"/>
      <c r="G356" s="11"/>
      <c r="H356" s="11"/>
      <c r="I356" s="13"/>
      <c r="J356" s="36"/>
      <c r="K356" s="41"/>
      <c r="L356" s="42"/>
      <c r="M356" s="39"/>
      <c r="N356" s="43"/>
    </row>
    <row r="357" spans="1:14" x14ac:dyDescent="0.25">
      <c r="A357" s="11"/>
      <c r="B357" s="81"/>
      <c r="C357" s="11"/>
      <c r="D357" s="10"/>
      <c r="E357" s="11"/>
      <c r="F357" s="11"/>
      <c r="G357" s="11"/>
      <c r="H357" s="11"/>
      <c r="I357" s="13"/>
      <c r="J357" s="36"/>
      <c r="K357" s="41"/>
      <c r="L357" s="42"/>
      <c r="M357" s="39"/>
      <c r="N357" s="43"/>
    </row>
    <row r="358" spans="1:14" x14ac:dyDescent="0.25">
      <c r="A358" s="11"/>
      <c r="B358" s="81"/>
      <c r="C358" s="11"/>
      <c r="D358" s="10"/>
      <c r="E358" s="11"/>
      <c r="F358" s="11"/>
      <c r="G358" s="11"/>
      <c r="H358" s="11"/>
      <c r="I358" s="13"/>
      <c r="J358" s="36"/>
      <c r="K358" s="41"/>
      <c r="L358" s="42"/>
      <c r="M358" s="39"/>
      <c r="N358" s="43"/>
    </row>
    <row r="359" spans="1:14" x14ac:dyDescent="0.25">
      <c r="A359" s="11"/>
      <c r="B359" s="81"/>
      <c r="C359" s="11"/>
      <c r="D359" s="10"/>
      <c r="E359" s="11"/>
      <c r="F359" s="11"/>
      <c r="G359" s="11"/>
      <c r="H359" s="11"/>
      <c r="I359" s="13"/>
      <c r="J359" s="36"/>
      <c r="K359" s="41"/>
      <c r="L359" s="42"/>
      <c r="M359" s="39"/>
      <c r="N359" s="43"/>
    </row>
    <row r="360" spans="1:14" x14ac:dyDescent="0.25">
      <c r="A360" s="11"/>
      <c r="B360" s="81"/>
      <c r="C360" s="11"/>
      <c r="D360" s="10"/>
      <c r="E360" s="11"/>
      <c r="F360" s="11"/>
      <c r="G360" s="11"/>
      <c r="H360" s="11"/>
      <c r="I360" s="13"/>
      <c r="J360" s="36"/>
      <c r="K360" s="41"/>
      <c r="L360" s="42"/>
      <c r="M360" s="39"/>
      <c r="N360" s="43"/>
    </row>
    <row r="361" spans="1:14" x14ac:dyDescent="0.25">
      <c r="A361" s="11"/>
      <c r="B361" s="81"/>
      <c r="C361" s="11"/>
      <c r="D361" s="10"/>
      <c r="E361" s="11"/>
      <c r="F361" s="11"/>
      <c r="G361" s="11"/>
      <c r="H361" s="11"/>
      <c r="I361" s="13"/>
      <c r="J361" s="36"/>
      <c r="K361" s="41"/>
      <c r="L361" s="42"/>
      <c r="M361" s="39"/>
      <c r="N361" s="43"/>
    </row>
    <row r="362" spans="1:14" x14ac:dyDescent="0.25">
      <c r="A362" s="11"/>
      <c r="B362" s="81"/>
      <c r="C362" s="11"/>
      <c r="D362" s="10"/>
      <c r="E362" s="11"/>
      <c r="F362" s="11"/>
      <c r="G362" s="11"/>
      <c r="H362" s="11"/>
      <c r="I362" s="13"/>
      <c r="J362" s="36"/>
      <c r="K362" s="41"/>
      <c r="L362" s="42"/>
      <c r="M362" s="39"/>
      <c r="N362" s="43"/>
    </row>
    <row r="363" spans="1:14" x14ac:dyDescent="0.25">
      <c r="A363" s="11"/>
      <c r="B363" s="81"/>
      <c r="C363" s="11"/>
      <c r="D363" s="10"/>
      <c r="E363" s="11"/>
      <c r="F363" s="11"/>
      <c r="G363" s="11"/>
      <c r="H363" s="11"/>
      <c r="I363" s="13"/>
      <c r="J363" s="36"/>
      <c r="K363" s="41"/>
      <c r="L363" s="42"/>
      <c r="M363" s="39"/>
      <c r="N363" s="43"/>
    </row>
    <row r="364" spans="1:14" x14ac:dyDescent="0.25">
      <c r="A364" s="11"/>
      <c r="B364" s="81"/>
      <c r="C364" s="11"/>
      <c r="D364" s="10"/>
      <c r="E364" s="11"/>
      <c r="F364" s="11"/>
      <c r="G364" s="11"/>
      <c r="H364" s="11"/>
      <c r="I364" s="13"/>
      <c r="J364" s="36"/>
      <c r="K364" s="41"/>
      <c r="L364" s="42"/>
      <c r="M364" s="39"/>
      <c r="N364" s="43"/>
    </row>
    <row r="365" spans="1:14" x14ac:dyDescent="0.25">
      <c r="A365" s="11"/>
      <c r="B365" s="81"/>
      <c r="C365" s="11"/>
      <c r="D365" s="10"/>
      <c r="E365" s="11"/>
      <c r="F365" s="11"/>
      <c r="G365" s="11"/>
      <c r="H365" s="11"/>
      <c r="I365" s="13"/>
      <c r="J365" s="36"/>
      <c r="K365" s="41"/>
      <c r="L365" s="42"/>
      <c r="M365" s="39"/>
      <c r="N365" s="43"/>
    </row>
    <row r="366" spans="1:14" x14ac:dyDescent="0.25">
      <c r="A366" s="11"/>
      <c r="B366" s="81"/>
      <c r="C366" s="11"/>
      <c r="D366" s="10"/>
      <c r="E366" s="11"/>
      <c r="F366" s="11"/>
      <c r="G366" s="11"/>
      <c r="H366" s="11"/>
      <c r="I366" s="13"/>
      <c r="J366" s="36"/>
      <c r="K366" s="41"/>
      <c r="L366" s="42"/>
      <c r="M366" s="39"/>
      <c r="N366" s="43"/>
    </row>
    <row r="367" spans="1:14" x14ac:dyDescent="0.25">
      <c r="A367" s="11"/>
      <c r="B367" s="81"/>
      <c r="C367" s="11"/>
      <c r="D367" s="10"/>
      <c r="E367" s="11"/>
      <c r="F367" s="11"/>
      <c r="G367" s="11"/>
      <c r="H367" s="11"/>
      <c r="I367" s="13"/>
      <c r="J367" s="36"/>
      <c r="K367" s="41"/>
      <c r="L367" s="42"/>
      <c r="M367" s="39"/>
      <c r="N367" s="43"/>
    </row>
    <row r="368" spans="1:14" x14ac:dyDescent="0.25">
      <c r="A368" s="11"/>
      <c r="B368" s="81"/>
      <c r="C368" s="11"/>
      <c r="D368" s="10"/>
      <c r="E368" s="11"/>
      <c r="F368" s="11"/>
      <c r="G368" s="11"/>
      <c r="H368" s="11"/>
      <c r="I368" s="13"/>
      <c r="J368" s="36"/>
      <c r="K368" s="41"/>
      <c r="L368" s="42"/>
      <c r="M368" s="39"/>
      <c r="N368" s="43"/>
    </row>
    <row r="369" spans="1:14" x14ac:dyDescent="0.25">
      <c r="A369" s="11"/>
      <c r="B369" s="81"/>
      <c r="C369" s="11"/>
      <c r="D369" s="10"/>
      <c r="E369" s="11"/>
      <c r="F369" s="11"/>
      <c r="G369" s="11"/>
      <c r="H369" s="11"/>
      <c r="I369" s="13"/>
      <c r="J369" s="36"/>
      <c r="K369" s="41"/>
      <c r="L369" s="42"/>
      <c r="M369" s="39"/>
      <c r="N369" s="43"/>
    </row>
    <row r="370" spans="1:14" x14ac:dyDescent="0.25">
      <c r="A370" s="11"/>
      <c r="B370" s="81"/>
      <c r="C370" s="11"/>
      <c r="D370" s="10"/>
      <c r="E370" s="11"/>
      <c r="F370" s="11"/>
      <c r="G370" s="11"/>
      <c r="H370" s="11"/>
      <c r="I370" s="13"/>
      <c r="J370" s="36"/>
      <c r="K370" s="41"/>
      <c r="L370" s="42"/>
      <c r="M370" s="39"/>
      <c r="N370" s="43"/>
    </row>
    <row r="371" spans="1:14" x14ac:dyDescent="0.25">
      <c r="A371" s="11"/>
      <c r="B371" s="81"/>
      <c r="C371" s="11"/>
      <c r="D371" s="10"/>
      <c r="E371" s="11"/>
      <c r="F371" s="11"/>
      <c r="G371" s="11"/>
      <c r="H371" s="11"/>
      <c r="I371" s="13"/>
      <c r="J371" s="36"/>
      <c r="K371" s="41"/>
      <c r="L371" s="42"/>
      <c r="M371" s="39"/>
      <c r="N371" s="43"/>
    </row>
    <row r="372" spans="1:14" x14ac:dyDescent="0.25">
      <c r="A372" s="11"/>
      <c r="B372" s="81"/>
      <c r="C372" s="11"/>
      <c r="D372" s="10"/>
      <c r="E372" s="11"/>
      <c r="F372" s="11"/>
      <c r="G372" s="11"/>
      <c r="H372" s="11"/>
      <c r="I372" s="13"/>
      <c r="J372" s="36"/>
      <c r="K372" s="41"/>
      <c r="L372" s="42"/>
      <c r="M372" s="39"/>
      <c r="N372" s="43"/>
    </row>
    <row r="373" spans="1:14" x14ac:dyDescent="0.25">
      <c r="A373" s="11"/>
      <c r="B373" s="81"/>
      <c r="C373" s="11"/>
      <c r="D373" s="10"/>
      <c r="E373" s="11"/>
      <c r="F373" s="11"/>
      <c r="G373" s="11"/>
      <c r="H373" s="11"/>
      <c r="I373" s="13"/>
      <c r="J373" s="36"/>
      <c r="K373" s="41"/>
      <c r="L373" s="42"/>
      <c r="M373" s="39"/>
      <c r="N373" s="43"/>
    </row>
    <row r="374" spans="1:14" x14ac:dyDescent="0.25">
      <c r="A374" s="11"/>
      <c r="B374" s="81"/>
      <c r="C374" s="11"/>
      <c r="D374" s="10"/>
      <c r="E374" s="11"/>
      <c r="F374" s="11"/>
      <c r="G374" s="11"/>
      <c r="H374" s="11"/>
      <c r="I374" s="13"/>
      <c r="J374" s="36"/>
      <c r="K374" s="41"/>
      <c r="L374" s="42"/>
      <c r="M374" s="39"/>
      <c r="N374" s="43"/>
    </row>
    <row r="375" spans="1:14" x14ac:dyDescent="0.25">
      <c r="A375" s="11"/>
      <c r="B375" s="81"/>
      <c r="C375" s="11"/>
      <c r="D375" s="10"/>
      <c r="E375" s="11"/>
      <c r="F375" s="11"/>
      <c r="G375" s="11"/>
      <c r="H375" s="11"/>
      <c r="I375" s="13"/>
      <c r="J375" s="36"/>
      <c r="K375" s="41"/>
      <c r="L375" s="42"/>
      <c r="M375" s="39"/>
      <c r="N375" s="43"/>
    </row>
    <row r="376" spans="1:14" x14ac:dyDescent="0.25">
      <c r="A376" s="11"/>
      <c r="B376" s="81"/>
      <c r="C376" s="11"/>
      <c r="D376" s="10"/>
      <c r="E376" s="11"/>
      <c r="F376" s="11"/>
      <c r="G376" s="11"/>
      <c r="H376" s="11"/>
      <c r="I376" s="13"/>
      <c r="J376" s="36"/>
      <c r="K376" s="41"/>
      <c r="L376" s="42"/>
      <c r="M376" s="39"/>
      <c r="N376" s="43"/>
    </row>
    <row r="377" spans="1:14" x14ac:dyDescent="0.25">
      <c r="A377" s="11"/>
      <c r="B377" s="81"/>
      <c r="C377" s="11"/>
      <c r="D377" s="10"/>
      <c r="E377" s="11"/>
      <c r="F377" s="11"/>
      <c r="G377" s="11"/>
      <c r="H377" s="11"/>
      <c r="I377" s="13"/>
      <c r="J377" s="36"/>
      <c r="K377" s="41"/>
      <c r="L377" s="42"/>
      <c r="M377" s="39"/>
      <c r="N377" s="43"/>
    </row>
    <row r="378" spans="1:14" x14ac:dyDescent="0.25">
      <c r="A378" s="11"/>
      <c r="B378" s="81"/>
      <c r="C378" s="11"/>
      <c r="D378" s="10"/>
      <c r="E378" s="11"/>
      <c r="F378" s="11"/>
      <c r="G378" s="11"/>
      <c r="H378" s="11"/>
      <c r="I378" s="13"/>
      <c r="J378" s="36"/>
      <c r="K378" s="41"/>
      <c r="L378" s="42"/>
      <c r="M378" s="39"/>
      <c r="N378" s="43"/>
    </row>
    <row r="379" spans="1:14" x14ac:dyDescent="0.25">
      <c r="A379" s="11"/>
      <c r="B379" s="81"/>
      <c r="C379" s="11"/>
      <c r="D379" s="10"/>
      <c r="E379" s="11"/>
      <c r="F379" s="11"/>
      <c r="G379" s="11"/>
      <c r="H379" s="11"/>
      <c r="I379" s="13"/>
      <c r="J379" s="36"/>
      <c r="K379" s="41"/>
      <c r="L379" s="42"/>
      <c r="M379" s="39"/>
      <c r="N379" s="43"/>
    </row>
    <row r="380" spans="1:14" x14ac:dyDescent="0.25">
      <c r="A380" s="11"/>
      <c r="B380" s="81"/>
      <c r="C380" s="11"/>
      <c r="D380" s="10"/>
      <c r="E380" s="11"/>
      <c r="F380" s="11"/>
      <c r="G380" s="11"/>
      <c r="H380" s="11"/>
      <c r="I380" s="13"/>
      <c r="J380" s="36"/>
      <c r="K380" s="41"/>
      <c r="L380" s="42"/>
      <c r="M380" s="39"/>
      <c r="N380" s="43"/>
    </row>
    <row r="381" spans="1:14" x14ac:dyDescent="0.25">
      <c r="A381" s="11"/>
      <c r="B381" s="81"/>
      <c r="C381" s="11"/>
      <c r="D381" s="10"/>
      <c r="E381" s="11"/>
      <c r="F381" s="11"/>
      <c r="G381" s="11"/>
      <c r="H381" s="11"/>
      <c r="I381" s="13"/>
      <c r="J381" s="36"/>
      <c r="K381" s="41"/>
      <c r="L381" s="42"/>
      <c r="M381" s="39"/>
      <c r="N381" s="43"/>
    </row>
    <row r="382" spans="1:14" x14ac:dyDescent="0.25">
      <c r="A382" s="11"/>
      <c r="B382" s="81"/>
      <c r="C382" s="11"/>
      <c r="D382" s="10"/>
      <c r="E382" s="11"/>
      <c r="F382" s="11"/>
      <c r="G382" s="11"/>
      <c r="H382" s="11"/>
      <c r="I382" s="13"/>
      <c r="J382" s="36"/>
      <c r="K382" s="41"/>
      <c r="L382" s="42"/>
      <c r="M382" s="39"/>
      <c r="N382" s="43"/>
    </row>
    <row r="383" spans="1:14" x14ac:dyDescent="0.25">
      <c r="A383" s="11"/>
      <c r="B383" s="81"/>
      <c r="C383" s="11"/>
      <c r="D383" s="10"/>
      <c r="E383" s="11"/>
      <c r="F383" s="11"/>
      <c r="G383" s="11"/>
      <c r="H383" s="11"/>
      <c r="I383" s="13"/>
      <c r="J383" s="36"/>
      <c r="K383" s="41"/>
      <c r="L383" s="42"/>
      <c r="M383" s="39"/>
      <c r="N383" s="43"/>
    </row>
    <row r="384" spans="1:14" x14ac:dyDescent="0.25">
      <c r="A384" s="11"/>
      <c r="B384" s="81"/>
      <c r="C384" s="11"/>
      <c r="D384" s="10"/>
      <c r="E384" s="11"/>
      <c r="F384" s="11"/>
      <c r="G384" s="11"/>
      <c r="H384" s="11"/>
      <c r="I384" s="13"/>
      <c r="J384" s="36"/>
      <c r="K384" s="41"/>
      <c r="L384" s="42"/>
      <c r="M384" s="39"/>
      <c r="N384" s="43"/>
    </row>
    <row r="385" spans="1:14" x14ac:dyDescent="0.25">
      <c r="A385" s="11"/>
      <c r="B385" s="81"/>
      <c r="C385" s="11"/>
      <c r="D385" s="10"/>
      <c r="E385" s="11"/>
      <c r="F385" s="11"/>
      <c r="G385" s="11"/>
      <c r="H385" s="11"/>
      <c r="I385" s="13"/>
      <c r="J385" s="36"/>
      <c r="K385" s="41"/>
      <c r="L385" s="42"/>
      <c r="M385" s="39"/>
      <c r="N385" s="43"/>
    </row>
    <row r="386" spans="1:14" x14ac:dyDescent="0.25">
      <c r="A386" s="11"/>
      <c r="B386" s="81"/>
      <c r="C386" s="11"/>
      <c r="D386" s="10"/>
      <c r="E386" s="11"/>
      <c r="F386" s="11"/>
      <c r="G386" s="11"/>
      <c r="H386" s="11"/>
      <c r="I386" s="13"/>
      <c r="J386" s="36"/>
      <c r="K386" s="41"/>
      <c r="L386" s="42"/>
      <c r="M386" s="39"/>
      <c r="N386" s="43"/>
    </row>
    <row r="387" spans="1:14" x14ac:dyDescent="0.25">
      <c r="A387" s="11"/>
      <c r="B387" s="81"/>
      <c r="C387" s="11"/>
      <c r="D387" s="10"/>
      <c r="E387" s="11"/>
      <c r="F387" s="11"/>
      <c r="G387" s="11"/>
      <c r="H387" s="11"/>
      <c r="I387" s="13"/>
      <c r="J387" s="36"/>
      <c r="K387" s="41"/>
      <c r="L387" s="42"/>
      <c r="M387" s="39"/>
      <c r="N387" s="43"/>
    </row>
    <row r="388" spans="1:14" x14ac:dyDescent="0.25">
      <c r="A388" s="11"/>
      <c r="B388" s="81"/>
      <c r="C388" s="11"/>
      <c r="D388" s="10"/>
      <c r="E388" s="11"/>
      <c r="F388" s="11"/>
      <c r="G388" s="11"/>
      <c r="H388" s="11"/>
      <c r="I388" s="13"/>
      <c r="J388" s="36"/>
      <c r="K388" s="41"/>
      <c r="L388" s="42"/>
      <c r="M388" s="39"/>
      <c r="N388" s="43"/>
    </row>
    <row r="389" spans="1:14" x14ac:dyDescent="0.25">
      <c r="A389" s="11"/>
      <c r="B389" s="81"/>
      <c r="C389" s="11"/>
      <c r="D389" s="10"/>
      <c r="E389" s="11"/>
      <c r="F389" s="11"/>
      <c r="G389" s="11"/>
      <c r="H389" s="11"/>
      <c r="I389" s="13"/>
      <c r="J389" s="36"/>
      <c r="K389" s="41"/>
      <c r="L389" s="42"/>
      <c r="M389" s="39"/>
      <c r="N389" s="43"/>
    </row>
    <row r="390" spans="1:14" x14ac:dyDescent="0.25">
      <c r="A390" s="11"/>
      <c r="B390" s="81"/>
      <c r="C390" s="11"/>
      <c r="D390" s="10"/>
      <c r="E390" s="11"/>
      <c r="F390" s="11"/>
      <c r="G390" s="11"/>
      <c r="H390" s="11"/>
      <c r="I390" s="13"/>
      <c r="J390" s="36"/>
      <c r="K390" s="41"/>
      <c r="L390" s="42"/>
      <c r="M390" s="39"/>
      <c r="N390" s="43"/>
    </row>
    <row r="391" spans="1:14" x14ac:dyDescent="0.25">
      <c r="A391" s="11"/>
      <c r="B391" s="81"/>
      <c r="C391" s="11"/>
      <c r="D391" s="10"/>
      <c r="E391" s="11"/>
      <c r="F391" s="11"/>
      <c r="G391" s="11"/>
      <c r="H391" s="11"/>
      <c r="I391" s="13"/>
      <c r="J391" s="36"/>
      <c r="K391" s="41"/>
      <c r="L391" s="42"/>
      <c r="M391" s="39"/>
      <c r="N391" s="43"/>
    </row>
    <row r="392" spans="1:14" x14ac:dyDescent="0.25">
      <c r="A392" s="11"/>
      <c r="B392" s="81"/>
      <c r="C392" s="11"/>
      <c r="D392" s="10"/>
      <c r="E392" s="11"/>
      <c r="F392" s="11"/>
      <c r="G392" s="11"/>
      <c r="H392" s="11"/>
      <c r="I392" s="13"/>
      <c r="J392" s="36"/>
      <c r="K392" s="41"/>
      <c r="L392" s="42"/>
      <c r="M392" s="39"/>
      <c r="N392" s="43"/>
    </row>
    <row r="393" spans="1:14" x14ac:dyDescent="0.25">
      <c r="A393" s="11"/>
      <c r="B393" s="81"/>
      <c r="C393" s="11"/>
      <c r="D393" s="10"/>
      <c r="E393" s="11"/>
      <c r="F393" s="11"/>
      <c r="G393" s="11"/>
      <c r="H393" s="11"/>
      <c r="I393" s="13"/>
      <c r="J393" s="36"/>
      <c r="K393" s="41"/>
      <c r="L393" s="42"/>
      <c r="M393" s="39"/>
      <c r="N393" s="43"/>
    </row>
    <row r="394" spans="1:14" x14ac:dyDescent="0.25">
      <c r="A394" s="11"/>
      <c r="B394" s="81"/>
      <c r="C394" s="11"/>
      <c r="D394" s="10"/>
      <c r="E394" s="11"/>
      <c r="F394" s="11"/>
      <c r="G394" s="11"/>
      <c r="H394" s="11"/>
      <c r="I394" s="13"/>
      <c r="J394" s="36"/>
      <c r="K394" s="41"/>
      <c r="L394" s="42"/>
      <c r="M394" s="39"/>
      <c r="N394" s="43"/>
    </row>
    <row r="395" spans="1:14" x14ac:dyDescent="0.25">
      <c r="A395" s="11"/>
      <c r="B395" s="81"/>
      <c r="C395" s="11"/>
      <c r="D395" s="10"/>
      <c r="E395" s="11"/>
      <c r="F395" s="11"/>
      <c r="G395" s="11"/>
      <c r="H395" s="11"/>
      <c r="I395" s="13"/>
      <c r="J395" s="36"/>
      <c r="K395" s="41"/>
      <c r="L395" s="42"/>
      <c r="M395" s="39"/>
      <c r="N395" s="43"/>
    </row>
    <row r="396" spans="1:14" x14ac:dyDescent="0.25">
      <c r="A396" s="11"/>
      <c r="B396" s="81"/>
      <c r="C396" s="11"/>
      <c r="D396" s="10"/>
      <c r="E396" s="11"/>
      <c r="F396" s="11"/>
      <c r="G396" s="11"/>
      <c r="H396" s="11"/>
      <c r="I396" s="13"/>
      <c r="J396" s="36"/>
      <c r="K396" s="41"/>
      <c r="L396" s="42"/>
      <c r="M396" s="39"/>
      <c r="N396" s="43"/>
    </row>
    <row r="397" spans="1:14" x14ac:dyDescent="0.25">
      <c r="A397" s="11"/>
      <c r="B397" s="81"/>
      <c r="C397" s="11"/>
      <c r="D397" s="10"/>
      <c r="E397" s="11"/>
      <c r="F397" s="11"/>
      <c r="G397" s="11"/>
      <c r="H397" s="11"/>
      <c r="I397" s="13"/>
      <c r="J397" s="36"/>
      <c r="K397" s="41"/>
      <c r="L397" s="42"/>
      <c r="M397" s="39"/>
      <c r="N397" s="43"/>
    </row>
    <row r="398" spans="1:14" x14ac:dyDescent="0.25">
      <c r="A398" s="11"/>
      <c r="B398" s="81"/>
      <c r="C398" s="11"/>
      <c r="D398" s="10"/>
      <c r="E398" s="11"/>
      <c r="F398" s="11"/>
      <c r="G398" s="11"/>
      <c r="H398" s="11"/>
      <c r="I398" s="13"/>
      <c r="J398" s="36"/>
      <c r="K398" s="41"/>
      <c r="L398" s="42"/>
      <c r="M398" s="39"/>
      <c r="N398" s="43"/>
    </row>
    <row r="399" spans="1:14" x14ac:dyDescent="0.25">
      <c r="A399" s="11"/>
      <c r="B399" s="81"/>
      <c r="C399" s="11"/>
      <c r="D399" s="10"/>
      <c r="E399" s="11"/>
      <c r="F399" s="11"/>
      <c r="G399" s="11"/>
      <c r="H399" s="11"/>
      <c r="I399" s="13"/>
      <c r="J399" s="36"/>
      <c r="K399" s="41"/>
      <c r="L399" s="42"/>
      <c r="M399" s="39"/>
      <c r="N399" s="43"/>
    </row>
    <row r="400" spans="1:14" x14ac:dyDescent="0.25">
      <c r="A400" s="11"/>
      <c r="B400" s="81"/>
      <c r="C400" s="11"/>
      <c r="D400" s="10"/>
      <c r="E400" s="11"/>
      <c r="F400" s="11"/>
      <c r="G400" s="11"/>
      <c r="H400" s="11"/>
      <c r="I400" s="13"/>
      <c r="J400" s="36"/>
      <c r="K400" s="41"/>
      <c r="L400" s="42"/>
      <c r="M400" s="39"/>
      <c r="N400" s="43"/>
    </row>
    <row r="401" spans="1:14" x14ac:dyDescent="0.25">
      <c r="A401" s="11"/>
      <c r="B401" s="81"/>
      <c r="C401" s="11"/>
      <c r="D401" s="10"/>
      <c r="E401" s="11"/>
      <c r="F401" s="11"/>
      <c r="G401" s="11"/>
      <c r="H401" s="11"/>
      <c r="I401" s="13"/>
      <c r="J401" s="36"/>
      <c r="K401" s="41"/>
      <c r="L401" s="42"/>
      <c r="M401" s="39"/>
      <c r="N401" s="43"/>
    </row>
    <row r="402" spans="1:14" x14ac:dyDescent="0.25">
      <c r="A402" s="11"/>
      <c r="B402" s="81"/>
      <c r="C402" s="11"/>
      <c r="D402" s="10"/>
      <c r="E402" s="11"/>
      <c r="F402" s="11"/>
      <c r="G402" s="11"/>
      <c r="H402" s="11"/>
      <c r="I402" s="13"/>
      <c r="J402" s="36"/>
      <c r="K402" s="41"/>
      <c r="L402" s="42"/>
      <c r="M402" s="39"/>
      <c r="N402" s="43"/>
    </row>
    <row r="403" spans="1:14" x14ac:dyDescent="0.25">
      <c r="A403" s="11"/>
      <c r="B403" s="81"/>
      <c r="C403" s="11"/>
      <c r="D403" s="10"/>
      <c r="E403" s="11"/>
      <c r="F403" s="11"/>
      <c r="G403" s="11"/>
      <c r="H403" s="11"/>
      <c r="I403" s="13"/>
      <c r="J403" s="36"/>
      <c r="K403" s="41"/>
      <c r="L403" s="42"/>
      <c r="M403" s="39"/>
      <c r="N403" s="43"/>
    </row>
    <row r="404" spans="1:14" x14ac:dyDescent="0.25">
      <c r="A404" s="11"/>
      <c r="B404" s="81"/>
      <c r="C404" s="11"/>
      <c r="D404" s="10"/>
      <c r="E404" s="11"/>
      <c r="F404" s="11"/>
      <c r="G404" s="11"/>
      <c r="H404" s="11"/>
      <c r="I404" s="13"/>
      <c r="J404" s="36"/>
      <c r="K404" s="41"/>
      <c r="L404" s="42"/>
      <c r="M404" s="39"/>
      <c r="N404" s="43"/>
    </row>
    <row r="405" spans="1:14" x14ac:dyDescent="0.25">
      <c r="A405" s="11"/>
      <c r="B405" s="81"/>
      <c r="C405" s="11"/>
      <c r="D405" s="10"/>
      <c r="E405" s="11"/>
      <c r="F405" s="11"/>
      <c r="G405" s="11"/>
      <c r="H405" s="11"/>
      <c r="I405" s="13"/>
      <c r="J405" s="36"/>
      <c r="K405" s="41"/>
      <c r="L405" s="42"/>
      <c r="M405" s="39"/>
      <c r="N405" s="43"/>
    </row>
    <row r="406" spans="1:14" x14ac:dyDescent="0.25">
      <c r="A406" s="11"/>
      <c r="B406" s="81"/>
      <c r="C406" s="11"/>
      <c r="D406" s="10"/>
      <c r="E406" s="11"/>
      <c r="F406" s="11"/>
      <c r="G406" s="11"/>
      <c r="H406" s="11"/>
      <c r="I406" s="13"/>
      <c r="J406" s="36"/>
      <c r="K406" s="41"/>
      <c r="L406" s="42"/>
      <c r="M406" s="39"/>
      <c r="N406" s="43"/>
    </row>
    <row r="407" spans="1:14" x14ac:dyDescent="0.25">
      <c r="A407" s="11"/>
      <c r="B407" s="81"/>
      <c r="C407" s="11"/>
      <c r="D407" s="10"/>
      <c r="E407" s="11"/>
      <c r="F407" s="11"/>
      <c r="G407" s="11"/>
      <c r="H407" s="11"/>
      <c r="I407" s="13"/>
      <c r="J407" s="36"/>
      <c r="K407" s="41"/>
      <c r="L407" s="42"/>
      <c r="M407" s="39"/>
      <c r="N407" s="43"/>
    </row>
    <row r="408" spans="1:14" x14ac:dyDescent="0.25">
      <c r="A408" s="11"/>
      <c r="B408" s="81"/>
      <c r="C408" s="11"/>
      <c r="D408" s="10"/>
      <c r="E408" s="11"/>
      <c r="F408" s="11"/>
      <c r="G408" s="11"/>
      <c r="H408" s="11"/>
      <c r="I408" s="13"/>
      <c r="J408" s="36"/>
      <c r="K408" s="41"/>
      <c r="L408" s="42"/>
      <c r="M408" s="39"/>
      <c r="N408" s="43"/>
    </row>
    <row r="409" spans="1:14" x14ac:dyDescent="0.25">
      <c r="A409" s="11"/>
      <c r="B409" s="81"/>
      <c r="C409" s="11"/>
      <c r="D409" s="10"/>
      <c r="E409" s="11"/>
      <c r="F409" s="11"/>
      <c r="G409" s="11"/>
      <c r="H409" s="11"/>
      <c r="I409" s="13"/>
      <c r="J409" s="36"/>
      <c r="K409" s="41"/>
      <c r="L409" s="42"/>
      <c r="M409" s="39"/>
      <c r="N409" s="43"/>
    </row>
    <row r="410" spans="1:14" x14ac:dyDescent="0.25">
      <c r="A410" s="11"/>
      <c r="B410" s="81"/>
      <c r="C410" s="11"/>
      <c r="D410" s="10"/>
      <c r="E410" s="11"/>
      <c r="F410" s="11"/>
      <c r="G410" s="11"/>
      <c r="H410" s="11"/>
      <c r="I410" s="13"/>
      <c r="J410" s="36"/>
      <c r="K410" s="41"/>
      <c r="L410" s="42"/>
      <c r="M410" s="39"/>
      <c r="N410" s="43"/>
    </row>
    <row r="411" spans="1:14" x14ac:dyDescent="0.25">
      <c r="A411" s="11"/>
      <c r="B411" s="81"/>
      <c r="C411" s="11"/>
      <c r="D411" s="10"/>
      <c r="E411" s="11"/>
      <c r="F411" s="11"/>
      <c r="G411" s="11"/>
      <c r="H411" s="11"/>
      <c r="I411" s="13"/>
      <c r="J411" s="36"/>
      <c r="K411" s="41"/>
      <c r="L411" s="42"/>
      <c r="M411" s="39"/>
      <c r="N411" s="43"/>
    </row>
    <row r="412" spans="1:14" x14ac:dyDescent="0.25">
      <c r="A412" s="11"/>
      <c r="B412" s="81"/>
      <c r="C412" s="11"/>
      <c r="D412" s="10"/>
      <c r="E412" s="11"/>
      <c r="F412" s="11"/>
      <c r="G412" s="11"/>
      <c r="H412" s="11"/>
      <c r="I412" s="13"/>
      <c r="J412" s="36"/>
      <c r="K412" s="41"/>
      <c r="L412" s="42"/>
      <c r="M412" s="39"/>
      <c r="N412" s="43"/>
    </row>
    <row r="413" spans="1:14" x14ac:dyDescent="0.25">
      <c r="A413" s="11"/>
      <c r="B413" s="81"/>
      <c r="C413" s="11"/>
      <c r="D413" s="10"/>
      <c r="E413" s="11"/>
      <c r="F413" s="11"/>
      <c r="G413" s="11"/>
      <c r="H413" s="11"/>
      <c r="I413" s="13"/>
      <c r="J413" s="36"/>
      <c r="K413" s="41"/>
      <c r="L413" s="42"/>
      <c r="M413" s="39"/>
      <c r="N413" s="43"/>
    </row>
    <row r="414" spans="1:14" x14ac:dyDescent="0.25">
      <c r="A414" s="11"/>
      <c r="B414" s="81"/>
      <c r="C414" s="11"/>
      <c r="D414" s="10"/>
      <c r="E414" s="11"/>
      <c r="F414" s="11"/>
      <c r="G414" s="11"/>
      <c r="H414" s="11"/>
      <c r="I414" s="13"/>
      <c r="J414" s="36"/>
      <c r="K414" s="41"/>
      <c r="L414" s="42"/>
      <c r="M414" s="39"/>
      <c r="N414" s="43"/>
    </row>
    <row r="415" spans="1:14" x14ac:dyDescent="0.25">
      <c r="A415" s="11"/>
      <c r="B415" s="81"/>
      <c r="C415" s="11"/>
      <c r="D415" s="10"/>
      <c r="E415" s="11"/>
      <c r="F415" s="11"/>
      <c r="G415" s="11"/>
      <c r="H415" s="11"/>
      <c r="I415" s="13"/>
      <c r="J415" s="36"/>
      <c r="K415" s="41"/>
      <c r="L415" s="42"/>
      <c r="M415" s="39"/>
      <c r="N415" s="43"/>
    </row>
    <row r="416" spans="1:14" x14ac:dyDescent="0.25">
      <c r="A416" s="11"/>
      <c r="B416" s="81"/>
      <c r="C416" s="11"/>
      <c r="D416" s="10"/>
      <c r="E416" s="11"/>
      <c r="F416" s="11"/>
      <c r="G416" s="11"/>
      <c r="H416" s="11"/>
      <c r="I416" s="13"/>
      <c r="J416" s="36"/>
      <c r="K416" s="41"/>
      <c r="L416" s="42"/>
      <c r="M416" s="39"/>
      <c r="N416" s="43"/>
    </row>
    <row r="417" spans="1:14" x14ac:dyDescent="0.25">
      <c r="A417" s="11"/>
      <c r="B417" s="81"/>
      <c r="C417" s="11"/>
      <c r="D417" s="10"/>
      <c r="E417" s="11"/>
      <c r="F417" s="11"/>
      <c r="G417" s="11"/>
      <c r="H417" s="11"/>
      <c r="I417" s="13"/>
      <c r="J417" s="36"/>
      <c r="K417" s="41"/>
      <c r="L417" s="42"/>
      <c r="M417" s="39"/>
      <c r="N417" s="43"/>
    </row>
    <row r="418" spans="1:14" x14ac:dyDescent="0.25">
      <c r="A418" s="11"/>
      <c r="B418" s="81"/>
      <c r="C418" s="11"/>
      <c r="D418" s="10"/>
      <c r="E418" s="11"/>
      <c r="F418" s="11"/>
      <c r="G418" s="11"/>
      <c r="H418" s="11"/>
      <c r="I418" s="13"/>
      <c r="J418" s="36"/>
      <c r="K418" s="41"/>
      <c r="L418" s="42"/>
      <c r="M418" s="39"/>
      <c r="N418" s="43"/>
    </row>
    <row r="419" spans="1:14" x14ac:dyDescent="0.25">
      <c r="A419" s="11"/>
      <c r="B419" s="81"/>
      <c r="C419" s="11"/>
      <c r="D419" s="10"/>
      <c r="E419" s="11"/>
      <c r="F419" s="11"/>
      <c r="G419" s="11"/>
      <c r="H419" s="11"/>
      <c r="I419" s="13"/>
      <c r="J419" s="36"/>
      <c r="K419" s="41"/>
      <c r="L419" s="42"/>
      <c r="M419" s="39"/>
      <c r="N419" s="43"/>
    </row>
    <row r="420" spans="1:14" x14ac:dyDescent="0.25">
      <c r="A420" s="11"/>
      <c r="B420" s="81"/>
      <c r="C420" s="11"/>
      <c r="D420" s="10"/>
      <c r="E420" s="11"/>
      <c r="F420" s="11"/>
      <c r="G420" s="11"/>
      <c r="H420" s="11"/>
      <c r="I420" s="13"/>
      <c r="J420" s="36"/>
      <c r="K420" s="41"/>
      <c r="L420" s="42"/>
      <c r="M420" s="39"/>
      <c r="N420" s="43"/>
    </row>
    <row r="421" spans="1:14" x14ac:dyDescent="0.25">
      <c r="A421" s="11"/>
      <c r="B421" s="81"/>
      <c r="C421" s="11"/>
      <c r="D421" s="10"/>
      <c r="E421" s="11"/>
      <c r="F421" s="11"/>
      <c r="G421" s="11"/>
      <c r="H421" s="11"/>
      <c r="I421" s="13"/>
      <c r="J421" s="36"/>
      <c r="K421" s="41"/>
      <c r="L421" s="42"/>
      <c r="M421" s="39"/>
      <c r="N421" s="43"/>
    </row>
    <row r="422" spans="1:14" x14ac:dyDescent="0.25">
      <c r="A422" s="11"/>
      <c r="B422" s="81"/>
      <c r="C422" s="11"/>
      <c r="D422" s="10"/>
      <c r="E422" s="11"/>
      <c r="F422" s="11"/>
      <c r="G422" s="11"/>
      <c r="H422" s="11"/>
      <c r="I422" s="13"/>
      <c r="J422" s="36"/>
      <c r="K422" s="41"/>
      <c r="L422" s="42"/>
      <c r="M422" s="39"/>
      <c r="N422" s="43"/>
    </row>
    <row r="423" spans="1:14" x14ac:dyDescent="0.25">
      <c r="A423" s="11"/>
      <c r="B423" s="81"/>
      <c r="C423" s="11"/>
      <c r="D423" s="10"/>
      <c r="E423" s="11"/>
      <c r="F423" s="11"/>
      <c r="G423" s="11"/>
      <c r="H423" s="11"/>
      <c r="I423" s="13"/>
      <c r="J423" s="36"/>
      <c r="K423" s="41"/>
      <c r="L423" s="42"/>
      <c r="M423" s="39"/>
      <c r="N423" s="43"/>
    </row>
    <row r="424" spans="1:14" x14ac:dyDescent="0.25">
      <c r="A424" s="11"/>
      <c r="B424" s="81"/>
      <c r="C424" s="11"/>
      <c r="D424" s="10"/>
      <c r="E424" s="11"/>
      <c r="F424" s="11"/>
      <c r="G424" s="11"/>
      <c r="H424" s="11"/>
      <c r="I424" s="13"/>
      <c r="J424" s="36"/>
      <c r="K424" s="41"/>
      <c r="L424" s="42"/>
      <c r="M424" s="39"/>
      <c r="N424" s="43"/>
    </row>
    <row r="425" spans="1:14" x14ac:dyDescent="0.25">
      <c r="A425" s="11"/>
      <c r="B425" s="81"/>
      <c r="C425" s="11"/>
      <c r="D425" s="10"/>
      <c r="E425" s="11"/>
      <c r="F425" s="11"/>
      <c r="G425" s="11"/>
      <c r="H425" s="11"/>
      <c r="I425" s="13"/>
      <c r="J425" s="36"/>
      <c r="K425" s="41"/>
      <c r="L425" s="42"/>
      <c r="M425" s="39"/>
      <c r="N425" s="43"/>
    </row>
    <row r="426" spans="1:14" x14ac:dyDescent="0.25">
      <c r="A426" s="11"/>
      <c r="B426" s="81"/>
      <c r="C426" s="11"/>
      <c r="D426" s="10"/>
      <c r="E426" s="11"/>
      <c r="F426" s="11"/>
      <c r="G426" s="11"/>
      <c r="H426" s="11"/>
      <c r="I426" s="13"/>
      <c r="J426" s="36"/>
      <c r="K426" s="41"/>
      <c r="L426" s="42"/>
      <c r="M426" s="39"/>
      <c r="N426" s="43"/>
    </row>
    <row r="427" spans="1:14" x14ac:dyDescent="0.25">
      <c r="A427" s="11"/>
      <c r="B427" s="81"/>
      <c r="C427" s="11"/>
      <c r="D427" s="10"/>
      <c r="E427" s="11"/>
      <c r="F427" s="11"/>
      <c r="G427" s="11"/>
      <c r="H427" s="11"/>
      <c r="I427" s="13"/>
      <c r="J427" s="36"/>
      <c r="K427" s="41"/>
      <c r="L427" s="42"/>
      <c r="M427" s="39"/>
      <c r="N427" s="43"/>
    </row>
    <row r="428" spans="1:14" x14ac:dyDescent="0.25">
      <c r="A428" s="11"/>
      <c r="B428" s="81"/>
      <c r="C428" s="11"/>
      <c r="D428" s="10"/>
      <c r="E428" s="11"/>
      <c r="F428" s="11"/>
      <c r="G428" s="11"/>
      <c r="H428" s="11"/>
      <c r="I428" s="13"/>
      <c r="J428" s="36"/>
      <c r="K428" s="41"/>
      <c r="L428" s="42"/>
      <c r="M428" s="39"/>
      <c r="N428" s="43"/>
    </row>
    <row r="429" spans="1:14" x14ac:dyDescent="0.25">
      <c r="A429" s="11"/>
      <c r="B429" s="81"/>
      <c r="C429" s="11"/>
      <c r="D429" s="10"/>
      <c r="E429" s="11"/>
      <c r="F429" s="11"/>
      <c r="G429" s="11"/>
      <c r="H429" s="11"/>
      <c r="I429" s="13"/>
      <c r="J429" s="36"/>
      <c r="K429" s="41"/>
      <c r="L429" s="42"/>
      <c r="M429" s="39"/>
      <c r="N429" s="43"/>
    </row>
    <row r="430" spans="1:14" x14ac:dyDescent="0.25">
      <c r="A430" s="11"/>
      <c r="B430" s="81"/>
      <c r="C430" s="11"/>
      <c r="D430" s="10"/>
      <c r="E430" s="11"/>
      <c r="F430" s="11"/>
      <c r="G430" s="11"/>
      <c r="H430" s="11"/>
      <c r="I430" s="13"/>
      <c r="J430" s="36"/>
      <c r="K430" s="41"/>
      <c r="L430" s="42"/>
      <c r="M430" s="39"/>
      <c r="N430" s="43"/>
    </row>
    <row r="431" spans="1:14" x14ac:dyDescent="0.25">
      <c r="A431" s="11"/>
      <c r="B431" s="81"/>
      <c r="C431" s="11"/>
      <c r="D431" s="10"/>
      <c r="E431" s="11"/>
      <c r="F431" s="11"/>
      <c r="G431" s="11"/>
      <c r="H431" s="11"/>
      <c r="I431" s="13"/>
      <c r="J431" s="36"/>
      <c r="K431" s="41"/>
      <c r="L431" s="42"/>
      <c r="M431" s="39"/>
      <c r="N431" s="43"/>
    </row>
    <row r="432" spans="1:14" x14ac:dyDescent="0.25">
      <c r="A432" s="11"/>
      <c r="B432" s="81"/>
      <c r="C432" s="11"/>
      <c r="D432" s="10"/>
      <c r="E432" s="11"/>
      <c r="F432" s="11"/>
      <c r="G432" s="11"/>
      <c r="H432" s="11"/>
      <c r="I432" s="13"/>
      <c r="J432" s="36"/>
      <c r="K432" s="41"/>
      <c r="L432" s="42"/>
      <c r="M432" s="39"/>
      <c r="N432" s="43"/>
    </row>
    <row r="433" spans="1:14" x14ac:dyDescent="0.25">
      <c r="A433" s="11"/>
      <c r="B433" s="81"/>
      <c r="C433" s="11"/>
      <c r="D433" s="10"/>
      <c r="E433" s="11"/>
      <c r="F433" s="11"/>
      <c r="G433" s="11"/>
      <c r="H433" s="11"/>
      <c r="I433" s="13"/>
      <c r="J433" s="36"/>
      <c r="K433" s="41"/>
      <c r="L433" s="42"/>
      <c r="M433" s="39"/>
      <c r="N433" s="43"/>
    </row>
    <row r="434" spans="1:14" x14ac:dyDescent="0.25">
      <c r="A434" s="11"/>
      <c r="B434" s="81"/>
      <c r="C434" s="11"/>
      <c r="D434" s="10"/>
      <c r="E434" s="11"/>
      <c r="F434" s="11"/>
      <c r="G434" s="11"/>
      <c r="H434" s="11"/>
      <c r="I434" s="13"/>
      <c r="J434" s="36"/>
      <c r="K434" s="41"/>
      <c r="L434" s="42"/>
      <c r="M434" s="39"/>
      <c r="N434" s="43"/>
    </row>
    <row r="435" spans="1:14" x14ac:dyDescent="0.25">
      <c r="A435" s="11"/>
      <c r="B435" s="81"/>
      <c r="C435" s="11"/>
      <c r="D435" s="10"/>
      <c r="E435" s="11"/>
      <c r="F435" s="11"/>
      <c r="G435" s="11"/>
      <c r="H435" s="11"/>
      <c r="I435" s="13"/>
      <c r="J435" s="36"/>
      <c r="K435" s="41"/>
      <c r="L435" s="42"/>
      <c r="M435" s="39"/>
      <c r="N435" s="43"/>
    </row>
    <row r="436" spans="1:14" x14ac:dyDescent="0.25">
      <c r="A436" s="11"/>
      <c r="B436" s="81"/>
      <c r="C436" s="11"/>
      <c r="D436" s="10"/>
      <c r="E436" s="11"/>
      <c r="F436" s="11"/>
      <c r="G436" s="11"/>
      <c r="H436" s="11"/>
      <c r="I436" s="13"/>
      <c r="J436" s="36"/>
      <c r="K436" s="41"/>
      <c r="L436" s="42"/>
      <c r="M436" s="39"/>
      <c r="N436" s="43"/>
    </row>
    <row r="437" spans="1:14" x14ac:dyDescent="0.25">
      <c r="A437" s="11"/>
      <c r="B437" s="81"/>
      <c r="C437" s="11"/>
      <c r="D437" s="10"/>
      <c r="E437" s="11"/>
      <c r="F437" s="11"/>
      <c r="G437" s="11"/>
      <c r="H437" s="11"/>
      <c r="I437" s="13"/>
      <c r="J437" s="36"/>
      <c r="K437" s="41"/>
      <c r="L437" s="42"/>
      <c r="M437" s="39"/>
      <c r="N437" s="43"/>
    </row>
    <row r="438" spans="1:14" x14ac:dyDescent="0.25">
      <c r="A438" s="11"/>
      <c r="B438" s="81"/>
      <c r="C438" s="11"/>
      <c r="D438" s="10"/>
      <c r="E438" s="11"/>
      <c r="F438" s="11"/>
      <c r="G438" s="11"/>
      <c r="H438" s="11"/>
      <c r="I438" s="13"/>
      <c r="J438" s="36"/>
      <c r="K438" s="41"/>
      <c r="L438" s="42"/>
      <c r="M438" s="39"/>
      <c r="N438" s="43"/>
    </row>
    <row r="439" spans="1:14" x14ac:dyDescent="0.25">
      <c r="A439" s="11"/>
      <c r="B439" s="81"/>
      <c r="C439" s="11"/>
      <c r="D439" s="10"/>
      <c r="E439" s="11"/>
      <c r="F439" s="11"/>
      <c r="G439" s="11"/>
      <c r="H439" s="11"/>
      <c r="I439" s="13"/>
      <c r="J439" s="36"/>
      <c r="K439" s="41"/>
      <c r="L439" s="42"/>
      <c r="M439" s="39"/>
      <c r="N439" s="43"/>
    </row>
    <row r="440" spans="1:14" x14ac:dyDescent="0.25">
      <c r="A440" s="11"/>
      <c r="B440" s="81"/>
      <c r="C440" s="11"/>
      <c r="D440" s="10"/>
      <c r="E440" s="11"/>
      <c r="F440" s="11"/>
      <c r="G440" s="11"/>
      <c r="H440" s="11"/>
      <c r="I440" s="13"/>
      <c r="J440" s="36"/>
      <c r="K440" s="41"/>
      <c r="L440" s="42"/>
      <c r="M440" s="39"/>
      <c r="N440" s="43"/>
    </row>
    <row r="441" spans="1:14" x14ac:dyDescent="0.25">
      <c r="A441" s="11"/>
      <c r="B441" s="81"/>
      <c r="C441" s="11"/>
      <c r="D441" s="10"/>
      <c r="E441" s="11"/>
      <c r="F441" s="11"/>
      <c r="G441" s="11"/>
      <c r="H441" s="11"/>
      <c r="I441" s="13"/>
      <c r="J441" s="36"/>
      <c r="K441" s="41"/>
      <c r="L441" s="42"/>
      <c r="M441" s="39"/>
      <c r="N441" s="43"/>
    </row>
    <row r="442" spans="1:14" x14ac:dyDescent="0.25">
      <c r="A442" s="11"/>
      <c r="B442" s="81"/>
      <c r="C442" s="11"/>
      <c r="D442" s="10"/>
      <c r="E442" s="11"/>
      <c r="F442" s="11"/>
      <c r="G442" s="11"/>
      <c r="H442" s="11"/>
      <c r="I442" s="13"/>
      <c r="J442" s="36"/>
      <c r="K442" s="41"/>
      <c r="L442" s="42"/>
      <c r="M442" s="39"/>
      <c r="N442" s="43"/>
    </row>
    <row r="443" spans="1:14" x14ac:dyDescent="0.25">
      <c r="A443" s="11"/>
      <c r="B443" s="81"/>
      <c r="C443" s="11"/>
      <c r="D443" s="10"/>
      <c r="E443" s="11"/>
      <c r="F443" s="11"/>
      <c r="G443" s="11"/>
      <c r="H443" s="11"/>
      <c r="I443" s="13"/>
      <c r="J443" s="36"/>
      <c r="K443" s="41"/>
      <c r="L443" s="42"/>
      <c r="M443" s="39"/>
      <c r="N443" s="43"/>
    </row>
    <row r="444" spans="1:14" x14ac:dyDescent="0.25">
      <c r="A444" s="11"/>
      <c r="B444" s="81"/>
      <c r="C444" s="11"/>
      <c r="D444" s="10"/>
      <c r="E444" s="11"/>
      <c r="F444" s="11"/>
      <c r="G444" s="11"/>
      <c r="H444" s="11"/>
      <c r="I444" s="13"/>
      <c r="J444" s="36"/>
      <c r="K444" s="41"/>
      <c r="L444" s="42"/>
      <c r="M444" s="39"/>
      <c r="N444" s="43"/>
    </row>
    <row r="445" spans="1:14" x14ac:dyDescent="0.25">
      <c r="A445" s="11"/>
      <c r="B445" s="81"/>
      <c r="C445" s="11"/>
      <c r="D445" s="10"/>
      <c r="E445" s="11"/>
      <c r="F445" s="11"/>
      <c r="G445" s="11"/>
      <c r="H445" s="11"/>
      <c r="I445" s="13"/>
      <c r="J445" s="36"/>
      <c r="K445" s="41"/>
      <c r="L445" s="42"/>
      <c r="M445" s="39"/>
      <c r="N445" s="43"/>
    </row>
    <row r="446" spans="1:14" x14ac:dyDescent="0.25">
      <c r="A446" s="11"/>
      <c r="B446" s="81"/>
      <c r="C446" s="11"/>
      <c r="D446" s="10"/>
      <c r="E446" s="11"/>
      <c r="F446" s="11"/>
      <c r="G446" s="11"/>
      <c r="H446" s="11"/>
      <c r="I446" s="13"/>
      <c r="J446" s="36"/>
      <c r="K446" s="41"/>
      <c r="L446" s="42"/>
      <c r="M446" s="39"/>
      <c r="N446" s="43"/>
    </row>
    <row r="447" spans="1:14" x14ac:dyDescent="0.25">
      <c r="A447" s="11"/>
      <c r="B447" s="81"/>
      <c r="C447" s="11"/>
      <c r="D447" s="10"/>
      <c r="E447" s="11"/>
      <c r="F447" s="11"/>
      <c r="G447" s="11"/>
      <c r="H447" s="11"/>
      <c r="I447" s="13"/>
      <c r="J447" s="36"/>
      <c r="K447" s="41"/>
      <c r="L447" s="42"/>
      <c r="M447" s="39"/>
      <c r="N447" s="43"/>
    </row>
    <row r="448" spans="1:14" x14ac:dyDescent="0.25">
      <c r="A448" s="11"/>
      <c r="B448" s="81"/>
      <c r="C448" s="11"/>
      <c r="D448" s="10"/>
      <c r="E448" s="11"/>
      <c r="F448" s="11"/>
      <c r="G448" s="11"/>
      <c r="H448" s="11"/>
      <c r="I448" s="13"/>
      <c r="J448" s="36"/>
      <c r="K448" s="41"/>
      <c r="L448" s="42"/>
      <c r="M448" s="39"/>
      <c r="N448" s="43"/>
    </row>
    <row r="449" spans="1:14" x14ac:dyDescent="0.25">
      <c r="A449" s="11"/>
      <c r="B449" s="81"/>
      <c r="C449" s="11"/>
      <c r="D449" s="10"/>
      <c r="E449" s="11"/>
      <c r="F449" s="11"/>
      <c r="G449" s="11"/>
      <c r="H449" s="11"/>
      <c r="I449" s="13"/>
      <c r="J449" s="36"/>
      <c r="K449" s="41"/>
      <c r="L449" s="42"/>
      <c r="M449" s="39"/>
      <c r="N449" s="43"/>
    </row>
    <row r="450" spans="1:14" x14ac:dyDescent="0.25">
      <c r="A450" s="11"/>
      <c r="B450" s="81"/>
      <c r="C450" s="11"/>
      <c r="D450" s="10"/>
      <c r="E450" s="11"/>
      <c r="F450" s="11"/>
      <c r="G450" s="11"/>
      <c r="H450" s="11"/>
      <c r="I450" s="13"/>
      <c r="J450" s="36"/>
      <c r="K450" s="41"/>
      <c r="L450" s="42"/>
      <c r="M450" s="39"/>
      <c r="N450" s="43"/>
    </row>
    <row r="451" spans="1:14" x14ac:dyDescent="0.25">
      <c r="A451" s="11"/>
      <c r="B451" s="81"/>
      <c r="C451" s="11"/>
      <c r="D451" s="10"/>
      <c r="E451" s="11"/>
      <c r="F451" s="11"/>
      <c r="G451" s="11"/>
      <c r="H451" s="11"/>
      <c r="I451" s="13"/>
      <c r="J451" s="36"/>
      <c r="K451" s="41"/>
      <c r="L451" s="42"/>
      <c r="M451" s="39"/>
      <c r="N451" s="43"/>
    </row>
    <row r="452" spans="1:14" x14ac:dyDescent="0.25">
      <c r="A452" s="11"/>
      <c r="B452" s="81"/>
      <c r="C452" s="11"/>
      <c r="D452" s="10"/>
      <c r="E452" s="11"/>
      <c r="F452" s="11"/>
      <c r="G452" s="11"/>
      <c r="H452" s="11"/>
      <c r="I452" s="13"/>
      <c r="J452" s="36"/>
      <c r="K452" s="41"/>
      <c r="L452" s="42"/>
      <c r="M452" s="39"/>
      <c r="N452" s="43"/>
    </row>
    <row r="453" spans="1:14" x14ac:dyDescent="0.25">
      <c r="A453" s="11"/>
      <c r="B453" s="81"/>
      <c r="C453" s="11"/>
      <c r="D453" s="10"/>
      <c r="E453" s="11"/>
      <c r="F453" s="11"/>
      <c r="G453" s="11"/>
      <c r="H453" s="11"/>
      <c r="I453" s="13"/>
      <c r="J453" s="36"/>
      <c r="K453" s="41"/>
      <c r="L453" s="42"/>
      <c r="M453" s="39"/>
      <c r="N453" s="43"/>
    </row>
    <row r="454" spans="1:14" x14ac:dyDescent="0.25">
      <c r="A454" s="11"/>
      <c r="B454" s="81"/>
      <c r="C454" s="11"/>
      <c r="D454" s="10"/>
      <c r="E454" s="11"/>
      <c r="F454" s="11"/>
      <c r="G454" s="11"/>
      <c r="H454" s="11"/>
      <c r="I454" s="13"/>
      <c r="J454" s="36"/>
      <c r="K454" s="41"/>
      <c r="L454" s="42"/>
      <c r="M454" s="39"/>
      <c r="N454" s="43"/>
    </row>
    <row r="455" spans="1:14" x14ac:dyDescent="0.25">
      <c r="A455" s="11"/>
      <c r="B455" s="81"/>
      <c r="C455" s="11"/>
      <c r="D455" s="10"/>
      <c r="E455" s="11"/>
      <c r="F455" s="11"/>
      <c r="G455" s="11"/>
      <c r="H455" s="11"/>
      <c r="I455" s="13"/>
      <c r="J455" s="36"/>
      <c r="K455" s="41"/>
      <c r="L455" s="42"/>
      <c r="M455" s="39"/>
      <c r="N455" s="43"/>
    </row>
    <row r="456" spans="1:14" x14ac:dyDescent="0.25">
      <c r="A456" s="11"/>
      <c r="B456" s="81"/>
      <c r="C456" s="11"/>
      <c r="D456" s="10"/>
      <c r="E456" s="11"/>
      <c r="F456" s="11"/>
      <c r="G456" s="11"/>
      <c r="H456" s="11"/>
      <c r="I456" s="13"/>
      <c r="J456" s="36"/>
      <c r="K456" s="41"/>
      <c r="L456" s="42"/>
      <c r="M456" s="39"/>
      <c r="N456" s="43"/>
    </row>
    <row r="457" spans="1:14" x14ac:dyDescent="0.25">
      <c r="A457" s="11"/>
      <c r="B457" s="81"/>
      <c r="C457" s="11"/>
      <c r="D457" s="10"/>
      <c r="E457" s="11"/>
      <c r="F457" s="11"/>
      <c r="G457" s="11"/>
      <c r="H457" s="11"/>
      <c r="I457" s="13"/>
      <c r="J457" s="36"/>
      <c r="K457" s="41"/>
      <c r="L457" s="42"/>
      <c r="M457" s="39"/>
      <c r="N457" s="43"/>
    </row>
    <row r="458" spans="1:14" x14ac:dyDescent="0.25">
      <c r="A458" s="11"/>
      <c r="B458" s="81"/>
      <c r="C458" s="11"/>
      <c r="D458" s="10"/>
      <c r="E458" s="11"/>
      <c r="F458" s="11"/>
      <c r="G458" s="11"/>
      <c r="H458" s="11"/>
      <c r="I458" s="13"/>
      <c r="J458" s="36"/>
      <c r="K458" s="41"/>
      <c r="L458" s="42"/>
      <c r="M458" s="39"/>
      <c r="N458" s="43"/>
    </row>
    <row r="459" spans="1:14" x14ac:dyDescent="0.25">
      <c r="A459" s="11"/>
      <c r="B459" s="81"/>
      <c r="C459" s="11"/>
      <c r="D459" s="10"/>
      <c r="E459" s="11"/>
      <c r="F459" s="11"/>
      <c r="G459" s="11"/>
      <c r="H459" s="11"/>
      <c r="I459" s="13"/>
      <c r="J459" s="36"/>
      <c r="K459" s="41"/>
      <c r="L459" s="42"/>
      <c r="M459" s="39"/>
      <c r="N459" s="43"/>
    </row>
    <row r="460" spans="1:14" x14ac:dyDescent="0.25">
      <c r="A460" s="11"/>
      <c r="B460" s="81"/>
      <c r="C460" s="11"/>
      <c r="D460" s="10"/>
      <c r="E460" s="11"/>
      <c r="F460" s="11"/>
      <c r="G460" s="11"/>
      <c r="H460" s="11"/>
      <c r="I460" s="13"/>
      <c r="J460" s="36"/>
      <c r="K460" s="41"/>
      <c r="L460" s="42"/>
      <c r="M460" s="39"/>
      <c r="N460" s="43"/>
    </row>
    <row r="461" spans="1:14" x14ac:dyDescent="0.25">
      <c r="A461" s="11"/>
      <c r="B461" s="81"/>
      <c r="C461" s="11"/>
      <c r="D461" s="10"/>
      <c r="E461" s="11"/>
      <c r="F461" s="11"/>
      <c r="G461" s="11"/>
      <c r="H461" s="11"/>
      <c r="I461" s="13"/>
      <c r="J461" s="36"/>
      <c r="K461" s="41"/>
      <c r="L461" s="42"/>
      <c r="M461" s="39"/>
      <c r="N461" s="43"/>
    </row>
    <row r="462" spans="1:14" x14ac:dyDescent="0.25">
      <c r="A462" s="11"/>
      <c r="B462" s="81"/>
      <c r="C462" s="11"/>
      <c r="D462" s="10"/>
      <c r="E462" s="11"/>
      <c r="F462" s="11"/>
      <c r="G462" s="11"/>
      <c r="H462" s="11"/>
      <c r="I462" s="13"/>
      <c r="J462" s="36"/>
      <c r="K462" s="41"/>
      <c r="L462" s="42"/>
      <c r="M462" s="39"/>
      <c r="N462" s="43"/>
    </row>
    <row r="463" spans="1:14" x14ac:dyDescent="0.25">
      <c r="A463" s="11"/>
      <c r="B463" s="81"/>
      <c r="C463" s="11"/>
      <c r="D463" s="10"/>
      <c r="E463" s="11"/>
      <c r="F463" s="11"/>
      <c r="G463" s="11"/>
      <c r="H463" s="11"/>
      <c r="I463" s="13"/>
      <c r="J463" s="36"/>
      <c r="K463" s="41"/>
      <c r="L463" s="42"/>
      <c r="M463" s="39"/>
      <c r="N463" s="43"/>
    </row>
    <row r="464" spans="1:14" x14ac:dyDescent="0.25">
      <c r="A464" s="11"/>
      <c r="B464" s="81"/>
      <c r="C464" s="11"/>
      <c r="D464" s="10"/>
      <c r="E464" s="11"/>
      <c r="F464" s="11"/>
      <c r="G464" s="11"/>
      <c r="H464" s="11"/>
      <c r="I464" s="13"/>
      <c r="J464" s="36"/>
      <c r="K464" s="41"/>
      <c r="L464" s="42"/>
      <c r="M464" s="39"/>
      <c r="N464" s="43"/>
    </row>
    <row r="465" spans="1:14" x14ac:dyDescent="0.25">
      <c r="A465" s="11"/>
      <c r="B465" s="81"/>
      <c r="C465" s="11"/>
      <c r="D465" s="10"/>
      <c r="E465" s="11"/>
      <c r="F465" s="11"/>
      <c r="G465" s="11"/>
      <c r="H465" s="11"/>
      <c r="I465" s="13"/>
      <c r="J465" s="36"/>
      <c r="K465" s="41"/>
      <c r="L465" s="42"/>
      <c r="M465" s="39"/>
      <c r="N465" s="43"/>
    </row>
    <row r="466" spans="1:14" x14ac:dyDescent="0.25">
      <c r="A466" s="11"/>
      <c r="B466" s="81"/>
      <c r="C466" s="11"/>
      <c r="D466" s="10"/>
      <c r="E466" s="11"/>
      <c r="F466" s="11"/>
      <c r="G466" s="11"/>
      <c r="H466" s="11"/>
      <c r="I466" s="13"/>
      <c r="J466" s="36"/>
      <c r="K466" s="41"/>
      <c r="L466" s="42"/>
      <c r="M466" s="39"/>
      <c r="N466" s="43"/>
    </row>
    <row r="467" spans="1:14" x14ac:dyDescent="0.25">
      <c r="A467" s="11"/>
      <c r="B467" s="81"/>
      <c r="C467" s="11"/>
      <c r="D467" s="10"/>
      <c r="E467" s="11"/>
      <c r="F467" s="11"/>
      <c r="G467" s="11"/>
      <c r="H467" s="11"/>
      <c r="I467" s="13"/>
      <c r="J467" s="36"/>
      <c r="K467" s="41"/>
      <c r="L467" s="42"/>
      <c r="M467" s="39"/>
      <c r="N467" s="43"/>
    </row>
    <row r="468" spans="1:14" x14ac:dyDescent="0.25">
      <c r="A468" s="11"/>
      <c r="B468" s="81"/>
      <c r="C468" s="11"/>
      <c r="D468" s="10"/>
      <c r="E468" s="11"/>
      <c r="F468" s="11"/>
      <c r="G468" s="11"/>
      <c r="H468" s="11"/>
      <c r="I468" s="13"/>
      <c r="J468" s="36"/>
      <c r="K468" s="41"/>
      <c r="L468" s="42"/>
      <c r="M468" s="39"/>
      <c r="N468" s="43"/>
    </row>
    <row r="469" spans="1:14" x14ac:dyDescent="0.25">
      <c r="A469" s="11"/>
      <c r="B469" s="81"/>
      <c r="C469" s="11"/>
      <c r="D469" s="10"/>
      <c r="E469" s="11"/>
      <c r="F469" s="11"/>
      <c r="G469" s="11"/>
      <c r="H469" s="11"/>
      <c r="I469" s="13"/>
      <c r="J469" s="36"/>
      <c r="K469" s="41"/>
      <c r="L469" s="42"/>
      <c r="M469" s="39"/>
      <c r="N469" s="43"/>
    </row>
    <row r="470" spans="1:14" x14ac:dyDescent="0.25">
      <c r="A470" s="11"/>
      <c r="B470" s="81"/>
      <c r="C470" s="11"/>
      <c r="D470" s="10"/>
      <c r="E470" s="11"/>
      <c r="F470" s="11"/>
      <c r="G470" s="11"/>
      <c r="H470" s="11"/>
      <c r="I470" s="13"/>
      <c r="J470" s="36"/>
      <c r="K470" s="41"/>
      <c r="L470" s="42"/>
      <c r="M470" s="39"/>
      <c r="N470" s="43"/>
    </row>
    <row r="471" spans="1:14" x14ac:dyDescent="0.25">
      <c r="A471" s="11"/>
      <c r="B471" s="81"/>
      <c r="C471" s="11"/>
      <c r="D471" s="10"/>
      <c r="E471" s="11"/>
      <c r="F471" s="11"/>
      <c r="G471" s="11"/>
      <c r="H471" s="11"/>
      <c r="I471" s="13"/>
      <c r="J471" s="36"/>
      <c r="K471" s="41"/>
      <c r="L471" s="42"/>
      <c r="M471" s="39"/>
      <c r="N471" s="43"/>
    </row>
    <row r="472" spans="1:14" x14ac:dyDescent="0.25">
      <c r="A472" s="11"/>
      <c r="B472" s="81"/>
      <c r="C472" s="11"/>
      <c r="D472" s="10"/>
      <c r="E472" s="11"/>
      <c r="F472" s="11"/>
      <c r="G472" s="11"/>
      <c r="H472" s="11"/>
      <c r="I472" s="13"/>
      <c r="J472" s="36"/>
      <c r="K472" s="41"/>
      <c r="L472" s="42"/>
      <c r="M472" s="39"/>
      <c r="N472" s="43"/>
    </row>
    <row r="473" spans="1:14" x14ac:dyDescent="0.25">
      <c r="A473" s="11"/>
      <c r="B473" s="81"/>
      <c r="C473" s="11"/>
      <c r="D473" s="10"/>
      <c r="E473" s="11"/>
      <c r="F473" s="11"/>
      <c r="G473" s="11"/>
      <c r="H473" s="11"/>
      <c r="I473" s="13"/>
      <c r="J473" s="36"/>
      <c r="K473" s="41"/>
      <c r="L473" s="42"/>
      <c r="M473" s="39"/>
      <c r="N473" s="43"/>
    </row>
    <row r="474" spans="1:14" x14ac:dyDescent="0.25">
      <c r="A474" s="11"/>
      <c r="B474" s="81"/>
      <c r="C474" s="11"/>
      <c r="D474" s="10"/>
      <c r="E474" s="11"/>
      <c r="F474" s="11"/>
      <c r="G474" s="11"/>
      <c r="H474" s="11"/>
      <c r="I474" s="13"/>
      <c r="J474" s="36"/>
      <c r="K474" s="41"/>
      <c r="L474" s="42"/>
      <c r="M474" s="39"/>
      <c r="N474" s="43"/>
    </row>
    <row r="475" spans="1:14" x14ac:dyDescent="0.25">
      <c r="A475" s="11"/>
      <c r="B475" s="81"/>
      <c r="C475" s="11"/>
      <c r="D475" s="10"/>
      <c r="E475" s="11"/>
      <c r="F475" s="11"/>
      <c r="G475" s="11"/>
      <c r="H475" s="11"/>
      <c r="I475" s="13"/>
      <c r="J475" s="36"/>
      <c r="K475" s="41"/>
      <c r="L475" s="42"/>
      <c r="M475" s="39"/>
      <c r="N475" s="43"/>
    </row>
    <row r="476" spans="1:14" x14ac:dyDescent="0.25">
      <c r="A476" s="11"/>
      <c r="B476" s="81"/>
      <c r="C476" s="11"/>
      <c r="D476" s="10"/>
      <c r="E476" s="11"/>
      <c r="F476" s="11"/>
      <c r="G476" s="11"/>
      <c r="H476" s="11"/>
      <c r="I476" s="13"/>
      <c r="J476" s="36"/>
      <c r="K476" s="41"/>
      <c r="L476" s="42"/>
      <c r="M476" s="39"/>
      <c r="N476" s="43"/>
    </row>
    <row r="477" spans="1:14" x14ac:dyDescent="0.25">
      <c r="A477" s="11"/>
      <c r="B477" s="81"/>
      <c r="C477" s="11"/>
      <c r="D477" s="10"/>
      <c r="E477" s="11"/>
      <c r="F477" s="11"/>
      <c r="G477" s="11"/>
      <c r="H477" s="11"/>
      <c r="I477" s="13"/>
      <c r="J477" s="36"/>
      <c r="K477" s="41"/>
      <c r="L477" s="42"/>
      <c r="M477" s="39"/>
      <c r="N477" s="43"/>
    </row>
    <row r="478" spans="1:14" x14ac:dyDescent="0.25">
      <c r="A478" s="11"/>
      <c r="B478" s="81"/>
      <c r="C478" s="11"/>
      <c r="D478" s="10"/>
      <c r="E478" s="11"/>
      <c r="F478" s="11"/>
      <c r="G478" s="11"/>
      <c r="H478" s="11"/>
      <c r="I478" s="13"/>
      <c r="J478" s="36"/>
      <c r="K478" s="41"/>
      <c r="L478" s="42"/>
      <c r="M478" s="39"/>
      <c r="N478" s="43"/>
    </row>
    <row r="479" spans="1:14" x14ac:dyDescent="0.25">
      <c r="A479" s="11"/>
      <c r="B479" s="81"/>
      <c r="C479" s="11"/>
      <c r="D479" s="10"/>
      <c r="E479" s="11"/>
      <c r="F479" s="11"/>
      <c r="G479" s="11"/>
      <c r="H479" s="11"/>
      <c r="I479" s="13"/>
      <c r="J479" s="36"/>
      <c r="K479" s="41"/>
      <c r="L479" s="42"/>
      <c r="M479" s="39"/>
      <c r="N479" s="43"/>
    </row>
    <row r="480" spans="1:14" x14ac:dyDescent="0.25">
      <c r="A480" s="11"/>
      <c r="B480" s="81"/>
      <c r="C480" s="11"/>
      <c r="D480" s="10"/>
      <c r="E480" s="11"/>
      <c r="F480" s="11"/>
      <c r="G480" s="11"/>
      <c r="H480" s="11"/>
      <c r="I480" s="13"/>
      <c r="J480" s="36"/>
      <c r="K480" s="41"/>
      <c r="L480" s="42"/>
      <c r="M480" s="39"/>
      <c r="N480" s="43"/>
    </row>
    <row r="481" spans="1:14" x14ac:dyDescent="0.25">
      <c r="A481" s="11"/>
      <c r="B481" s="81"/>
      <c r="C481" s="11"/>
      <c r="D481" s="10"/>
      <c r="E481" s="11"/>
      <c r="F481" s="11"/>
      <c r="G481" s="11"/>
      <c r="H481" s="11"/>
      <c r="I481" s="13"/>
      <c r="J481" s="36"/>
      <c r="K481" s="41"/>
      <c r="L481" s="42"/>
      <c r="M481" s="39"/>
      <c r="N481" s="43"/>
    </row>
    <row r="482" spans="1:14" x14ac:dyDescent="0.25">
      <c r="A482" s="11"/>
      <c r="B482" s="81"/>
      <c r="C482" s="11"/>
      <c r="D482" s="10"/>
      <c r="E482" s="11"/>
      <c r="F482" s="11"/>
      <c r="G482" s="11"/>
      <c r="H482" s="11"/>
      <c r="I482" s="13"/>
      <c r="J482" s="36"/>
      <c r="K482" s="41"/>
      <c r="L482" s="42"/>
      <c r="M482" s="39"/>
      <c r="N482" s="43"/>
    </row>
    <row r="483" spans="1:14" x14ac:dyDescent="0.25">
      <c r="A483" s="11"/>
      <c r="B483" s="81"/>
      <c r="C483" s="11"/>
      <c r="D483" s="10"/>
      <c r="E483" s="11"/>
      <c r="F483" s="11"/>
      <c r="G483" s="11"/>
      <c r="H483" s="11"/>
      <c r="I483" s="13"/>
      <c r="J483" s="36"/>
      <c r="K483" s="41"/>
      <c r="L483" s="42"/>
      <c r="M483" s="39"/>
      <c r="N483" s="43"/>
    </row>
    <row r="484" spans="1:14" x14ac:dyDescent="0.25">
      <c r="A484" s="11"/>
      <c r="B484" s="81"/>
      <c r="C484" s="11"/>
      <c r="D484" s="10"/>
      <c r="E484" s="11"/>
      <c r="F484" s="11"/>
      <c r="G484" s="11"/>
      <c r="H484" s="11"/>
      <c r="I484" s="13"/>
      <c r="J484" s="36"/>
      <c r="K484" s="41"/>
      <c r="L484" s="42"/>
      <c r="M484" s="39"/>
      <c r="N484" s="43"/>
    </row>
    <row r="485" spans="1:14" x14ac:dyDescent="0.25">
      <c r="A485" s="11"/>
      <c r="B485" s="81"/>
      <c r="C485" s="11"/>
      <c r="D485" s="10"/>
      <c r="E485" s="11"/>
      <c r="F485" s="11"/>
      <c r="G485" s="11"/>
      <c r="H485" s="11"/>
      <c r="I485" s="13"/>
      <c r="J485" s="36"/>
      <c r="K485" s="41"/>
      <c r="L485" s="42"/>
      <c r="M485" s="39"/>
      <c r="N485" s="43"/>
    </row>
    <row r="486" spans="1:14" x14ac:dyDescent="0.25">
      <c r="A486" s="11"/>
      <c r="B486" s="81"/>
      <c r="C486" s="11"/>
      <c r="D486" s="10"/>
      <c r="E486" s="11"/>
      <c r="F486" s="11"/>
      <c r="G486" s="11"/>
      <c r="H486" s="11"/>
      <c r="I486" s="13"/>
      <c r="J486" s="36"/>
      <c r="K486" s="41"/>
      <c r="L486" s="42"/>
      <c r="M486" s="39"/>
      <c r="N486" s="43"/>
    </row>
    <row r="487" spans="1:14" x14ac:dyDescent="0.25">
      <c r="A487" s="11"/>
      <c r="B487" s="81"/>
      <c r="C487" s="11"/>
      <c r="D487" s="10"/>
      <c r="E487" s="11"/>
      <c r="F487" s="11"/>
      <c r="G487" s="11"/>
      <c r="H487" s="11"/>
      <c r="I487" s="13"/>
      <c r="J487" s="36"/>
      <c r="K487" s="41"/>
      <c r="L487" s="42"/>
      <c r="M487" s="39"/>
      <c r="N487" s="43"/>
    </row>
    <row r="488" spans="1:14" x14ac:dyDescent="0.25">
      <c r="A488" s="11"/>
      <c r="B488" s="81"/>
      <c r="C488" s="11"/>
      <c r="D488" s="10"/>
      <c r="E488" s="11"/>
      <c r="F488" s="11"/>
      <c r="G488" s="11"/>
      <c r="H488" s="11"/>
      <c r="I488" s="13"/>
      <c r="J488" s="36"/>
      <c r="K488" s="41"/>
      <c r="L488" s="42"/>
      <c r="M488" s="39"/>
      <c r="N488" s="43"/>
    </row>
    <row r="489" spans="1:14" x14ac:dyDescent="0.25">
      <c r="A489" s="11"/>
      <c r="B489" s="81"/>
      <c r="C489" s="11"/>
      <c r="D489" s="10"/>
      <c r="E489" s="11"/>
      <c r="F489" s="11"/>
      <c r="G489" s="11"/>
      <c r="H489" s="11"/>
      <c r="I489" s="13"/>
      <c r="J489" s="36"/>
      <c r="K489" s="41"/>
      <c r="L489" s="42"/>
      <c r="M489" s="39"/>
      <c r="N489" s="43"/>
    </row>
    <row r="490" spans="1:14" x14ac:dyDescent="0.25">
      <c r="A490" s="11"/>
      <c r="B490" s="81"/>
      <c r="C490" s="11"/>
      <c r="D490" s="10"/>
      <c r="E490" s="11"/>
      <c r="F490" s="11"/>
      <c r="G490" s="11"/>
      <c r="H490" s="11"/>
      <c r="I490" s="13"/>
      <c r="J490" s="36"/>
      <c r="K490" s="41"/>
      <c r="L490" s="42"/>
      <c r="M490" s="39"/>
      <c r="N490" s="43"/>
    </row>
    <row r="491" spans="1:14" x14ac:dyDescent="0.25">
      <c r="A491" s="11"/>
      <c r="B491" s="81"/>
      <c r="C491" s="11"/>
      <c r="D491" s="10"/>
      <c r="E491" s="11"/>
      <c r="F491" s="11"/>
      <c r="G491" s="11"/>
      <c r="H491" s="11"/>
      <c r="I491" s="13"/>
      <c r="J491" s="36"/>
      <c r="K491" s="41"/>
      <c r="L491" s="42"/>
      <c r="M491" s="39"/>
      <c r="N491" s="43"/>
    </row>
    <row r="492" spans="1:14" x14ac:dyDescent="0.25">
      <c r="A492" s="11"/>
      <c r="B492" s="81"/>
      <c r="C492" s="11"/>
      <c r="D492" s="10"/>
      <c r="E492" s="11"/>
      <c r="F492" s="11"/>
      <c r="G492" s="11"/>
      <c r="H492" s="11"/>
      <c r="I492" s="13"/>
      <c r="J492" s="36"/>
      <c r="K492" s="41"/>
      <c r="L492" s="42"/>
      <c r="M492" s="39"/>
      <c r="N492" s="43"/>
    </row>
    <row r="493" spans="1:14" x14ac:dyDescent="0.25">
      <c r="A493" s="11"/>
      <c r="B493" s="81"/>
      <c r="C493" s="11"/>
      <c r="D493" s="10"/>
      <c r="E493" s="11"/>
      <c r="F493" s="11"/>
      <c r="G493" s="11"/>
      <c r="H493" s="11"/>
      <c r="I493" s="13"/>
      <c r="J493" s="36"/>
      <c r="K493" s="41"/>
      <c r="L493" s="42"/>
      <c r="M493" s="39"/>
      <c r="N493" s="43"/>
    </row>
    <row r="494" spans="1:14" x14ac:dyDescent="0.25">
      <c r="A494" s="11"/>
      <c r="B494" s="81"/>
      <c r="C494" s="11"/>
      <c r="D494" s="10"/>
      <c r="E494" s="11"/>
      <c r="F494" s="11"/>
      <c r="G494" s="11"/>
      <c r="H494" s="11"/>
      <c r="I494" s="13"/>
      <c r="J494" s="36"/>
      <c r="K494" s="41"/>
      <c r="L494" s="42"/>
      <c r="M494" s="39"/>
      <c r="N494" s="43"/>
    </row>
    <row r="495" spans="1:14" x14ac:dyDescent="0.25">
      <c r="A495" s="11"/>
      <c r="B495" s="81"/>
      <c r="C495" s="11"/>
      <c r="D495" s="10"/>
      <c r="E495" s="11"/>
      <c r="F495" s="11"/>
      <c r="G495" s="11"/>
      <c r="H495" s="11"/>
      <c r="I495" s="13"/>
      <c r="J495" s="36"/>
      <c r="K495" s="41"/>
      <c r="L495" s="42"/>
      <c r="M495" s="39"/>
      <c r="N495" s="43"/>
    </row>
    <row r="496" spans="1:14" x14ac:dyDescent="0.25">
      <c r="A496" s="11"/>
      <c r="B496" s="81"/>
      <c r="C496" s="11"/>
      <c r="D496" s="10"/>
      <c r="E496" s="11"/>
      <c r="F496" s="11"/>
      <c r="G496" s="11"/>
      <c r="H496" s="11"/>
      <c r="I496" s="13"/>
      <c r="J496" s="36"/>
      <c r="K496" s="41"/>
      <c r="L496" s="42"/>
      <c r="M496" s="39"/>
      <c r="N496" s="43"/>
    </row>
    <row r="497" spans="1:14" x14ac:dyDescent="0.25">
      <c r="A497" s="11"/>
      <c r="B497" s="81"/>
      <c r="C497" s="11"/>
      <c r="D497" s="10"/>
      <c r="E497" s="11"/>
      <c r="F497" s="11"/>
      <c r="G497" s="11"/>
      <c r="H497" s="11"/>
      <c r="I497" s="13"/>
      <c r="J497" s="36"/>
      <c r="K497" s="41"/>
      <c r="L497" s="42"/>
      <c r="M497" s="39"/>
      <c r="N497" s="43"/>
    </row>
    <row r="498" spans="1:14" x14ac:dyDescent="0.25">
      <c r="A498" s="11"/>
      <c r="B498" s="81"/>
      <c r="C498" s="11"/>
      <c r="D498" s="10"/>
      <c r="E498" s="11"/>
      <c r="F498" s="11"/>
      <c r="G498" s="11"/>
      <c r="H498" s="11"/>
      <c r="I498" s="13"/>
      <c r="J498" s="36"/>
      <c r="K498" s="41"/>
      <c r="L498" s="42"/>
      <c r="M498" s="39"/>
      <c r="N498" s="43"/>
    </row>
    <row r="499" spans="1:14" x14ac:dyDescent="0.25">
      <c r="A499" s="11"/>
      <c r="B499" s="81"/>
      <c r="C499" s="11"/>
      <c r="D499" s="10"/>
      <c r="E499" s="11"/>
      <c r="F499" s="11"/>
      <c r="G499" s="11"/>
      <c r="H499" s="11"/>
      <c r="I499" s="13"/>
      <c r="J499" s="36"/>
      <c r="K499" s="41"/>
      <c r="L499" s="42"/>
      <c r="M499" s="39"/>
      <c r="N499" s="43"/>
    </row>
    <row r="500" spans="1:14" x14ac:dyDescent="0.25">
      <c r="A500" s="11"/>
      <c r="B500" s="81"/>
      <c r="C500" s="11"/>
      <c r="D500" s="10"/>
      <c r="E500" s="11"/>
      <c r="F500" s="11"/>
      <c r="G500" s="11"/>
      <c r="H500" s="11"/>
      <c r="I500" s="13"/>
      <c r="J500" s="36"/>
      <c r="K500" s="41"/>
      <c r="L500" s="42"/>
      <c r="M500" s="39"/>
      <c r="N500" s="43"/>
    </row>
    <row r="501" spans="1:14" x14ac:dyDescent="0.25">
      <c r="A501" s="11"/>
      <c r="B501" s="81"/>
      <c r="C501" s="11"/>
      <c r="D501" s="10"/>
      <c r="E501" s="11"/>
      <c r="F501" s="11"/>
      <c r="G501" s="11"/>
      <c r="H501" s="11"/>
      <c r="I501" s="13"/>
      <c r="J501" s="36"/>
      <c r="K501" s="41"/>
      <c r="L501" s="42"/>
      <c r="M501" s="39"/>
      <c r="N501" s="43"/>
    </row>
    <row r="502" spans="1:14" x14ac:dyDescent="0.25">
      <c r="A502" s="11"/>
      <c r="B502" s="81"/>
      <c r="C502" s="11"/>
      <c r="D502" s="10"/>
      <c r="E502" s="11"/>
      <c r="F502" s="11"/>
      <c r="G502" s="11"/>
      <c r="H502" s="11"/>
      <c r="I502" s="13"/>
      <c r="J502" s="36"/>
      <c r="K502" s="41"/>
      <c r="L502" s="42"/>
      <c r="M502" s="39"/>
      <c r="N502" s="43"/>
    </row>
    <row r="503" spans="1:14" x14ac:dyDescent="0.25">
      <c r="A503" s="11"/>
      <c r="B503" s="81"/>
      <c r="C503" s="11"/>
      <c r="D503" s="10"/>
      <c r="E503" s="11"/>
      <c r="F503" s="11"/>
      <c r="G503" s="11"/>
      <c r="H503" s="11"/>
      <c r="I503" s="13"/>
      <c r="J503" s="36"/>
      <c r="K503" s="41"/>
      <c r="L503" s="42"/>
      <c r="M503" s="39"/>
      <c r="N503" s="43"/>
    </row>
    <row r="504" spans="1:14" x14ac:dyDescent="0.25">
      <c r="A504" s="11"/>
      <c r="B504" s="81"/>
      <c r="C504" s="11"/>
      <c r="D504" s="10"/>
      <c r="E504" s="11"/>
      <c r="F504" s="11"/>
      <c r="G504" s="11"/>
      <c r="H504" s="11"/>
      <c r="I504" s="13"/>
      <c r="J504" s="36"/>
      <c r="K504" s="41"/>
      <c r="L504" s="42"/>
      <c r="M504" s="39"/>
      <c r="N504" s="43"/>
    </row>
    <row r="505" spans="1:14" x14ac:dyDescent="0.25">
      <c r="A505" s="11"/>
      <c r="B505" s="81"/>
      <c r="C505" s="11"/>
      <c r="D505" s="10"/>
      <c r="E505" s="11"/>
      <c r="F505" s="11"/>
      <c r="G505" s="11"/>
      <c r="H505" s="11"/>
      <c r="I505" s="13"/>
      <c r="J505" s="36"/>
      <c r="K505" s="41"/>
      <c r="L505" s="42"/>
      <c r="M505" s="39"/>
      <c r="N505" s="43"/>
    </row>
    <row r="506" spans="1:14" x14ac:dyDescent="0.25">
      <c r="A506" s="11"/>
      <c r="B506" s="81"/>
      <c r="C506" s="11"/>
      <c r="D506" s="10"/>
      <c r="E506" s="11"/>
      <c r="F506" s="11"/>
      <c r="G506" s="11"/>
      <c r="H506" s="11"/>
      <c r="I506" s="13"/>
      <c r="J506" s="36"/>
      <c r="K506" s="41"/>
      <c r="L506" s="42"/>
      <c r="M506" s="39"/>
      <c r="N506" s="43"/>
    </row>
    <row r="507" spans="1:14" x14ac:dyDescent="0.25">
      <c r="A507" s="11"/>
      <c r="B507" s="81"/>
      <c r="C507" s="11"/>
      <c r="D507" s="10"/>
      <c r="E507" s="11"/>
      <c r="F507" s="11"/>
      <c r="G507" s="11"/>
      <c r="H507" s="11"/>
      <c r="I507" s="13"/>
      <c r="J507" s="36"/>
      <c r="K507" s="41"/>
      <c r="L507" s="42"/>
      <c r="M507" s="39"/>
      <c r="N507" s="43"/>
    </row>
    <row r="508" spans="1:14" x14ac:dyDescent="0.25">
      <c r="A508" s="11"/>
      <c r="B508" s="81"/>
      <c r="C508" s="11"/>
      <c r="D508" s="10"/>
      <c r="E508" s="11"/>
      <c r="F508" s="11"/>
      <c r="G508" s="11"/>
      <c r="H508" s="11"/>
      <c r="I508" s="13"/>
      <c r="J508" s="36"/>
      <c r="K508" s="41"/>
      <c r="L508" s="42"/>
      <c r="M508" s="39"/>
      <c r="N508" s="43"/>
    </row>
    <row r="509" spans="1:14" x14ac:dyDescent="0.25">
      <c r="A509" s="11"/>
      <c r="B509" s="81"/>
      <c r="C509" s="11"/>
      <c r="D509" s="10"/>
      <c r="E509" s="11"/>
      <c r="F509" s="11"/>
      <c r="G509" s="11"/>
      <c r="H509" s="11"/>
      <c r="I509" s="13"/>
      <c r="J509" s="36"/>
      <c r="K509" s="41"/>
      <c r="L509" s="42"/>
      <c r="M509" s="39"/>
      <c r="N509" s="43"/>
    </row>
    <row r="510" spans="1:14" x14ac:dyDescent="0.25">
      <c r="A510" s="11"/>
      <c r="B510" s="81"/>
      <c r="C510" s="11"/>
      <c r="D510" s="10"/>
      <c r="E510" s="11"/>
      <c r="F510" s="11"/>
      <c r="G510" s="11"/>
      <c r="H510" s="11"/>
      <c r="I510" s="13"/>
      <c r="J510" s="36"/>
      <c r="K510" s="41"/>
      <c r="L510" s="42"/>
      <c r="M510" s="39"/>
      <c r="N510" s="43"/>
    </row>
    <row r="511" spans="1:14" x14ac:dyDescent="0.25">
      <c r="A511" s="11"/>
      <c r="B511" s="81"/>
      <c r="C511" s="11"/>
      <c r="D511" s="10"/>
      <c r="E511" s="11"/>
      <c r="F511" s="11"/>
      <c r="G511" s="11"/>
      <c r="H511" s="11"/>
      <c r="I511" s="13"/>
      <c r="J511" s="36"/>
      <c r="K511" s="41"/>
      <c r="L511" s="42"/>
      <c r="M511" s="39"/>
      <c r="N511" s="43"/>
    </row>
    <row r="512" spans="1:14" x14ac:dyDescent="0.25">
      <c r="A512" s="11"/>
      <c r="B512" s="81"/>
      <c r="C512" s="11"/>
      <c r="D512" s="10"/>
      <c r="E512" s="11"/>
      <c r="F512" s="11"/>
      <c r="G512" s="11"/>
      <c r="H512" s="11"/>
      <c r="I512" s="13"/>
      <c r="J512" s="36"/>
      <c r="K512" s="41"/>
      <c r="L512" s="42"/>
      <c r="M512" s="39"/>
      <c r="N512" s="43"/>
    </row>
    <row r="513" spans="1:14" x14ac:dyDescent="0.25">
      <c r="A513" s="11"/>
      <c r="B513" s="81"/>
      <c r="C513" s="11"/>
      <c r="D513" s="10"/>
      <c r="E513" s="11"/>
      <c r="F513" s="11"/>
      <c r="G513" s="11"/>
      <c r="H513" s="11"/>
      <c r="I513" s="13"/>
      <c r="J513" s="36"/>
      <c r="K513" s="41"/>
      <c r="L513" s="42"/>
      <c r="M513" s="39"/>
      <c r="N513" s="43"/>
    </row>
    <row r="514" spans="1:14" x14ac:dyDescent="0.25">
      <c r="A514" s="11"/>
      <c r="B514" s="81"/>
      <c r="C514" s="11"/>
      <c r="D514" s="10"/>
      <c r="E514" s="11"/>
      <c r="F514" s="11"/>
      <c r="G514" s="11"/>
      <c r="H514" s="11"/>
      <c r="I514" s="13"/>
      <c r="J514" s="36"/>
      <c r="K514" s="41"/>
      <c r="L514" s="42"/>
      <c r="M514" s="39"/>
      <c r="N514" s="43"/>
    </row>
    <row r="515" spans="1:14" x14ac:dyDescent="0.25">
      <c r="A515" s="11"/>
      <c r="B515" s="81"/>
      <c r="C515" s="11"/>
      <c r="D515" s="10"/>
      <c r="E515" s="11"/>
      <c r="F515" s="11"/>
      <c r="G515" s="11"/>
      <c r="H515" s="11"/>
      <c r="I515" s="13"/>
      <c r="J515" s="36"/>
      <c r="K515" s="41"/>
      <c r="L515" s="42"/>
      <c r="M515" s="39"/>
      <c r="N515" s="43"/>
    </row>
    <row r="516" spans="1:14" x14ac:dyDescent="0.25">
      <c r="A516" s="11"/>
      <c r="B516" s="81"/>
      <c r="C516" s="11"/>
      <c r="D516" s="10"/>
      <c r="E516" s="11"/>
      <c r="F516" s="11"/>
      <c r="G516" s="11"/>
      <c r="H516" s="11"/>
      <c r="I516" s="13"/>
      <c r="J516" s="36"/>
      <c r="K516" s="41"/>
      <c r="L516" s="42"/>
      <c r="M516" s="39"/>
      <c r="N516" s="43"/>
    </row>
    <row r="517" spans="1:14" x14ac:dyDescent="0.25">
      <c r="A517" s="11"/>
      <c r="B517" s="81"/>
      <c r="C517" s="11"/>
      <c r="D517" s="10"/>
      <c r="E517" s="11"/>
      <c r="F517" s="11"/>
      <c r="G517" s="11"/>
      <c r="H517" s="11"/>
      <c r="I517" s="13"/>
      <c r="J517" s="36"/>
      <c r="K517" s="41"/>
      <c r="L517" s="42"/>
      <c r="M517" s="39"/>
      <c r="N517" s="43"/>
    </row>
    <row r="518" spans="1:14" x14ac:dyDescent="0.25">
      <c r="A518" s="11"/>
      <c r="B518" s="81"/>
      <c r="C518" s="11"/>
      <c r="D518" s="10"/>
      <c r="E518" s="11"/>
      <c r="F518" s="11"/>
      <c r="G518" s="11"/>
      <c r="H518" s="11"/>
      <c r="I518" s="13"/>
      <c r="J518" s="36"/>
      <c r="K518" s="41"/>
      <c r="L518" s="42"/>
      <c r="M518" s="39"/>
      <c r="N518" s="43"/>
    </row>
    <row r="519" spans="1:14" x14ac:dyDescent="0.25">
      <c r="A519" s="11"/>
      <c r="B519" s="81"/>
      <c r="C519" s="11"/>
      <c r="D519" s="10"/>
      <c r="E519" s="11"/>
      <c r="F519" s="11"/>
      <c r="G519" s="11"/>
      <c r="H519" s="11"/>
      <c r="I519" s="13"/>
      <c r="J519" s="36"/>
      <c r="K519" s="41"/>
      <c r="L519" s="42"/>
      <c r="M519" s="39"/>
      <c r="N519" s="43"/>
    </row>
    <row r="520" spans="1:14" x14ac:dyDescent="0.25">
      <c r="A520" s="11"/>
      <c r="B520" s="81"/>
      <c r="C520" s="11"/>
      <c r="D520" s="10"/>
      <c r="E520" s="11"/>
      <c r="F520" s="11"/>
      <c r="G520" s="11"/>
      <c r="H520" s="11"/>
      <c r="I520" s="13"/>
      <c r="J520" s="36"/>
      <c r="K520" s="41"/>
      <c r="L520" s="42"/>
      <c r="M520" s="39"/>
      <c r="N520" s="43"/>
    </row>
    <row r="521" spans="1:14" x14ac:dyDescent="0.25">
      <c r="A521" s="11"/>
      <c r="B521" s="81"/>
      <c r="C521" s="11"/>
      <c r="D521" s="10"/>
      <c r="E521" s="11"/>
      <c r="F521" s="11"/>
      <c r="G521" s="11"/>
      <c r="H521" s="11"/>
      <c r="I521" s="13"/>
      <c r="J521" s="36"/>
      <c r="K521" s="41"/>
      <c r="L521" s="42"/>
      <c r="M521" s="39"/>
      <c r="N521" s="43"/>
    </row>
    <row r="522" spans="1:14" x14ac:dyDescent="0.25">
      <c r="A522" s="11"/>
      <c r="B522" s="81"/>
      <c r="C522" s="11"/>
      <c r="D522" s="10"/>
      <c r="E522" s="11"/>
      <c r="F522" s="11"/>
      <c r="G522" s="11"/>
      <c r="H522" s="11"/>
      <c r="I522" s="13"/>
      <c r="J522" s="36"/>
      <c r="K522" s="41"/>
      <c r="L522" s="42"/>
      <c r="M522" s="39"/>
      <c r="N522" s="43"/>
    </row>
    <row r="523" spans="1:14" x14ac:dyDescent="0.25">
      <c r="A523" s="11"/>
      <c r="B523" s="81"/>
      <c r="C523" s="11"/>
      <c r="D523" s="10"/>
      <c r="E523" s="11"/>
      <c r="F523" s="11"/>
      <c r="G523" s="11"/>
      <c r="H523" s="11"/>
      <c r="I523" s="13"/>
      <c r="J523" s="36"/>
      <c r="K523" s="41"/>
      <c r="L523" s="42"/>
      <c r="M523" s="39"/>
      <c r="N523" s="43"/>
    </row>
    <row r="524" spans="1:14" x14ac:dyDescent="0.25">
      <c r="A524" s="11"/>
      <c r="B524" s="81"/>
      <c r="C524" s="11"/>
      <c r="D524" s="10"/>
      <c r="E524" s="11"/>
      <c r="F524" s="11"/>
      <c r="G524" s="11"/>
      <c r="H524" s="11"/>
      <c r="I524" s="13"/>
      <c r="J524" s="36"/>
      <c r="K524" s="41"/>
      <c r="L524" s="42"/>
      <c r="M524" s="39"/>
      <c r="N524" s="43"/>
    </row>
    <row r="525" spans="1:14" x14ac:dyDescent="0.25">
      <c r="A525" s="11"/>
      <c r="B525" s="81"/>
      <c r="C525" s="11"/>
      <c r="D525" s="10"/>
      <c r="E525" s="11"/>
      <c r="F525" s="11"/>
      <c r="G525" s="11"/>
      <c r="H525" s="11"/>
      <c r="I525" s="13"/>
      <c r="J525" s="36"/>
      <c r="K525" s="41"/>
      <c r="L525" s="42"/>
      <c r="M525" s="39"/>
      <c r="N525" s="43"/>
    </row>
    <row r="526" spans="1:14" x14ac:dyDescent="0.25">
      <c r="A526" s="11"/>
      <c r="B526" s="81"/>
      <c r="C526" s="11"/>
      <c r="D526" s="10"/>
      <c r="E526" s="11"/>
      <c r="F526" s="11"/>
      <c r="G526" s="11"/>
      <c r="H526" s="11"/>
      <c r="I526" s="13"/>
      <c r="J526" s="36"/>
      <c r="K526" s="41"/>
      <c r="L526" s="42"/>
      <c r="M526" s="39"/>
      <c r="N526" s="43"/>
    </row>
    <row r="527" spans="1:14" x14ac:dyDescent="0.25">
      <c r="A527" s="11"/>
      <c r="B527" s="81"/>
      <c r="C527" s="11"/>
      <c r="D527" s="10"/>
      <c r="E527" s="11"/>
      <c r="F527" s="11"/>
      <c r="G527" s="11"/>
      <c r="H527" s="11"/>
      <c r="I527" s="13"/>
      <c r="J527" s="36"/>
      <c r="K527" s="41"/>
      <c r="L527" s="42"/>
      <c r="M527" s="39"/>
      <c r="N527" s="43"/>
    </row>
    <row r="528" spans="1:14" x14ac:dyDescent="0.25">
      <c r="A528" s="11"/>
      <c r="B528" s="81"/>
      <c r="C528" s="11"/>
      <c r="D528" s="10"/>
      <c r="E528" s="11"/>
      <c r="F528" s="11"/>
      <c r="G528" s="11"/>
      <c r="H528" s="11"/>
      <c r="I528" s="13"/>
      <c r="J528" s="36"/>
      <c r="K528" s="41"/>
      <c r="L528" s="42"/>
      <c r="M528" s="39"/>
      <c r="N528" s="43"/>
    </row>
    <row r="529" spans="1:14" x14ac:dyDescent="0.25">
      <c r="A529" s="11"/>
      <c r="B529" s="81"/>
      <c r="C529" s="11"/>
      <c r="D529" s="10"/>
      <c r="E529" s="11"/>
      <c r="F529" s="11"/>
      <c r="G529" s="11"/>
      <c r="H529" s="11"/>
      <c r="I529" s="13"/>
      <c r="J529" s="36"/>
      <c r="K529" s="41"/>
      <c r="L529" s="42"/>
      <c r="M529" s="39"/>
      <c r="N529" s="43"/>
    </row>
    <row r="530" spans="1:14" x14ac:dyDescent="0.25">
      <c r="A530" s="11"/>
      <c r="B530" s="81"/>
      <c r="C530" s="11"/>
      <c r="D530" s="10"/>
      <c r="E530" s="11"/>
      <c r="F530" s="11"/>
      <c r="G530" s="11"/>
      <c r="H530" s="11"/>
      <c r="I530" s="13"/>
      <c r="J530" s="36"/>
      <c r="K530" s="41"/>
      <c r="L530" s="42"/>
      <c r="M530" s="39"/>
      <c r="N530" s="43"/>
    </row>
    <row r="531" spans="1:14" x14ac:dyDescent="0.25">
      <c r="A531" s="11"/>
      <c r="B531" s="81"/>
      <c r="C531" s="11"/>
      <c r="D531" s="10"/>
      <c r="E531" s="11"/>
      <c r="F531" s="11"/>
      <c r="G531" s="11"/>
      <c r="H531" s="11"/>
      <c r="I531" s="13"/>
      <c r="J531" s="36"/>
      <c r="K531" s="41"/>
      <c r="L531" s="42"/>
      <c r="M531" s="39"/>
      <c r="N531" s="43"/>
    </row>
    <row r="532" spans="1:14" x14ac:dyDescent="0.25">
      <c r="A532" s="11"/>
      <c r="B532" s="81"/>
      <c r="C532" s="11"/>
      <c r="D532" s="10"/>
      <c r="E532" s="11"/>
      <c r="F532" s="11"/>
      <c r="G532" s="11"/>
      <c r="H532" s="11"/>
      <c r="I532" s="13"/>
      <c r="J532" s="36"/>
      <c r="K532" s="41"/>
      <c r="L532" s="42"/>
      <c r="M532" s="39"/>
      <c r="N532" s="43"/>
    </row>
    <row r="533" spans="1:14" x14ac:dyDescent="0.25">
      <c r="A533" s="11"/>
      <c r="B533" s="81"/>
      <c r="C533" s="11"/>
      <c r="D533" s="10"/>
      <c r="E533" s="11"/>
      <c r="F533" s="11"/>
      <c r="G533" s="11"/>
      <c r="H533" s="11"/>
      <c r="I533" s="13"/>
      <c r="J533" s="36"/>
      <c r="K533" s="41"/>
      <c r="L533" s="42"/>
      <c r="M533" s="39"/>
      <c r="N533" s="43"/>
    </row>
    <row r="534" spans="1:14" x14ac:dyDescent="0.25">
      <c r="A534" s="11"/>
      <c r="B534" s="81"/>
      <c r="C534" s="11"/>
      <c r="D534" s="10"/>
      <c r="E534" s="11"/>
      <c r="F534" s="11"/>
      <c r="G534" s="11"/>
      <c r="H534" s="11"/>
      <c r="I534" s="13"/>
      <c r="J534" s="36"/>
      <c r="K534" s="41"/>
      <c r="L534" s="42"/>
      <c r="M534" s="39"/>
      <c r="N534" s="43"/>
    </row>
    <row r="535" spans="1:14" x14ac:dyDescent="0.25">
      <c r="A535" s="11"/>
      <c r="B535" s="81"/>
      <c r="C535" s="11"/>
      <c r="D535" s="10"/>
      <c r="E535" s="11"/>
      <c r="F535" s="11"/>
      <c r="G535" s="11"/>
      <c r="H535" s="11"/>
      <c r="I535" s="13"/>
      <c r="J535" s="36"/>
      <c r="K535" s="41"/>
      <c r="L535" s="42"/>
      <c r="M535" s="39"/>
      <c r="N535" s="43"/>
    </row>
    <row r="536" spans="1:14" x14ac:dyDescent="0.25">
      <c r="A536" s="11"/>
      <c r="B536" s="81"/>
      <c r="C536" s="11"/>
      <c r="D536" s="10"/>
      <c r="E536" s="11"/>
      <c r="F536" s="11"/>
      <c r="G536" s="11"/>
      <c r="H536" s="11"/>
      <c r="I536" s="13"/>
      <c r="J536" s="36"/>
      <c r="K536" s="41"/>
      <c r="L536" s="42"/>
      <c r="M536" s="39"/>
      <c r="N536" s="43"/>
    </row>
    <row r="537" spans="1:14" x14ac:dyDescent="0.25">
      <c r="A537" s="11"/>
      <c r="B537" s="81"/>
      <c r="C537" s="11"/>
      <c r="D537" s="10"/>
      <c r="E537" s="11"/>
      <c r="F537" s="11"/>
      <c r="G537" s="11"/>
      <c r="H537" s="11"/>
      <c r="I537" s="13"/>
      <c r="J537" s="36"/>
      <c r="K537" s="41"/>
      <c r="L537" s="42"/>
      <c r="M537" s="39"/>
      <c r="N537" s="43"/>
    </row>
    <row r="538" spans="1:14" x14ac:dyDescent="0.25">
      <c r="A538" s="11"/>
      <c r="B538" s="81"/>
      <c r="C538" s="11"/>
      <c r="D538" s="10"/>
      <c r="E538" s="11"/>
      <c r="F538" s="11"/>
      <c r="G538" s="11"/>
      <c r="H538" s="11"/>
      <c r="I538" s="13"/>
      <c r="J538" s="36"/>
      <c r="K538" s="41"/>
      <c r="L538" s="42"/>
      <c r="M538" s="39"/>
      <c r="N538" s="43"/>
    </row>
    <row r="539" spans="1:14" x14ac:dyDescent="0.25">
      <c r="A539" s="11"/>
      <c r="B539" s="81"/>
      <c r="C539" s="11"/>
      <c r="D539" s="10"/>
      <c r="E539" s="11"/>
      <c r="F539" s="11"/>
      <c r="G539" s="11"/>
      <c r="H539" s="11"/>
      <c r="I539" s="13"/>
      <c r="J539" s="36"/>
      <c r="K539" s="41"/>
      <c r="L539" s="42"/>
      <c r="M539" s="39"/>
      <c r="N539" s="43"/>
    </row>
    <row r="540" spans="1:14" x14ac:dyDescent="0.25">
      <c r="A540" s="11"/>
      <c r="B540" s="81"/>
      <c r="C540" s="11"/>
      <c r="D540" s="10"/>
      <c r="E540" s="11"/>
      <c r="F540" s="11"/>
      <c r="G540" s="11"/>
      <c r="H540" s="11"/>
      <c r="I540" s="13"/>
      <c r="J540" s="36"/>
      <c r="K540" s="41"/>
      <c r="L540" s="42"/>
      <c r="M540" s="39"/>
      <c r="N540" s="43"/>
    </row>
    <row r="541" spans="1:14" x14ac:dyDescent="0.25">
      <c r="A541" s="11"/>
      <c r="B541" s="81"/>
      <c r="C541" s="11"/>
      <c r="D541" s="10"/>
      <c r="E541" s="11"/>
      <c r="F541" s="11"/>
      <c r="G541" s="11"/>
      <c r="H541" s="11"/>
      <c r="I541" s="13"/>
      <c r="J541" s="36"/>
      <c r="K541" s="41"/>
      <c r="L541" s="42"/>
      <c r="M541" s="39"/>
      <c r="N541" s="43"/>
    </row>
    <row r="542" spans="1:14" x14ac:dyDescent="0.25">
      <c r="A542" s="11"/>
      <c r="B542" s="81"/>
      <c r="C542" s="11"/>
      <c r="D542" s="10"/>
      <c r="E542" s="11"/>
      <c r="F542" s="11"/>
      <c r="G542" s="11"/>
      <c r="H542" s="11"/>
      <c r="I542" s="13"/>
      <c r="J542" s="36"/>
      <c r="K542" s="41"/>
      <c r="L542" s="42"/>
      <c r="M542" s="39"/>
      <c r="N542" s="43"/>
    </row>
    <row r="543" spans="1:14" x14ac:dyDescent="0.25">
      <c r="A543" s="11"/>
      <c r="B543" s="81"/>
      <c r="C543" s="11"/>
      <c r="D543" s="10"/>
      <c r="E543" s="11"/>
      <c r="F543" s="11"/>
      <c r="G543" s="11"/>
      <c r="H543" s="11"/>
      <c r="I543" s="13"/>
      <c r="J543" s="36"/>
      <c r="K543" s="41"/>
      <c r="L543" s="42"/>
      <c r="M543" s="39"/>
      <c r="N543" s="43"/>
    </row>
    <row r="544" spans="1:14" x14ac:dyDescent="0.25">
      <c r="A544" s="11"/>
      <c r="B544" s="81"/>
      <c r="C544" s="11"/>
      <c r="D544" s="10"/>
      <c r="E544" s="11"/>
      <c r="F544" s="11"/>
      <c r="G544" s="11"/>
      <c r="H544" s="11"/>
      <c r="I544" s="13"/>
      <c r="J544" s="36"/>
      <c r="K544" s="41"/>
      <c r="L544" s="42"/>
      <c r="M544" s="39"/>
      <c r="N544" s="43"/>
    </row>
    <row r="545" spans="1:14" x14ac:dyDescent="0.25">
      <c r="A545" s="11"/>
      <c r="B545" s="81"/>
      <c r="C545" s="11"/>
      <c r="D545" s="10"/>
      <c r="E545" s="11"/>
      <c r="F545" s="11"/>
      <c r="G545" s="11"/>
      <c r="H545" s="11"/>
      <c r="I545" s="13"/>
      <c r="J545" s="36"/>
      <c r="K545" s="41"/>
      <c r="L545" s="42"/>
      <c r="M545" s="39"/>
      <c r="N545" s="43"/>
    </row>
    <row r="546" spans="1:14" x14ac:dyDescent="0.25">
      <c r="A546" s="11"/>
      <c r="B546" s="81"/>
      <c r="C546" s="11"/>
      <c r="D546" s="10"/>
      <c r="E546" s="11"/>
      <c r="F546" s="11"/>
      <c r="G546" s="11"/>
      <c r="H546" s="11"/>
      <c r="I546" s="13"/>
      <c r="J546" s="36"/>
      <c r="K546" s="41"/>
      <c r="L546" s="42"/>
      <c r="M546" s="39"/>
      <c r="N546" s="43"/>
    </row>
    <row r="547" spans="1:14" x14ac:dyDescent="0.25">
      <c r="A547" s="11"/>
      <c r="B547" s="81"/>
      <c r="C547" s="11"/>
      <c r="D547" s="10"/>
      <c r="E547" s="11"/>
      <c r="F547" s="11"/>
      <c r="G547" s="11"/>
      <c r="H547" s="11"/>
      <c r="I547" s="13"/>
      <c r="J547" s="36"/>
      <c r="K547" s="41"/>
      <c r="L547" s="42"/>
      <c r="M547" s="39"/>
      <c r="N547" s="43"/>
    </row>
    <row r="548" spans="1:14" x14ac:dyDescent="0.25">
      <c r="A548" s="11"/>
      <c r="B548" s="81"/>
      <c r="C548" s="11"/>
      <c r="D548" s="10"/>
      <c r="E548" s="11"/>
      <c r="F548" s="11"/>
      <c r="G548" s="11"/>
      <c r="H548" s="11"/>
      <c r="I548" s="13"/>
      <c r="J548" s="36"/>
      <c r="K548" s="41"/>
      <c r="L548" s="42"/>
      <c r="M548" s="39"/>
      <c r="N548" s="43"/>
    </row>
    <row r="549" spans="1:14" x14ac:dyDescent="0.25">
      <c r="A549" s="11"/>
      <c r="B549" s="81"/>
      <c r="C549" s="11"/>
      <c r="D549" s="10"/>
      <c r="E549" s="11"/>
      <c r="F549" s="11"/>
      <c r="G549" s="11"/>
      <c r="H549" s="11"/>
      <c r="I549" s="13"/>
      <c r="J549" s="36"/>
      <c r="K549" s="41"/>
      <c r="L549" s="42"/>
      <c r="M549" s="39"/>
      <c r="N549" s="43"/>
    </row>
    <row r="550" spans="1:14" x14ac:dyDescent="0.25">
      <c r="A550" s="11"/>
      <c r="B550" s="81"/>
      <c r="C550" s="11"/>
      <c r="D550" s="10"/>
      <c r="E550" s="11"/>
      <c r="F550" s="11"/>
      <c r="G550" s="11"/>
      <c r="H550" s="11"/>
      <c r="I550" s="13"/>
      <c r="J550" s="36"/>
      <c r="K550" s="41"/>
      <c r="L550" s="42"/>
      <c r="M550" s="39"/>
      <c r="N550" s="43"/>
    </row>
    <row r="551" spans="1:14" x14ac:dyDescent="0.25">
      <c r="A551" s="11"/>
      <c r="B551" s="81"/>
      <c r="C551" s="11"/>
      <c r="D551" s="10"/>
      <c r="E551" s="11"/>
      <c r="F551" s="11"/>
      <c r="G551" s="11"/>
      <c r="H551" s="11"/>
      <c r="I551" s="13"/>
      <c r="J551" s="36"/>
      <c r="K551" s="41"/>
      <c r="L551" s="42"/>
      <c r="M551" s="39"/>
      <c r="N551" s="43"/>
    </row>
    <row r="552" spans="1:14" x14ac:dyDescent="0.25">
      <c r="A552" s="11"/>
      <c r="B552" s="81"/>
      <c r="C552" s="11"/>
      <c r="D552" s="10"/>
      <c r="E552" s="11"/>
      <c r="F552" s="11"/>
      <c r="G552" s="11"/>
      <c r="H552" s="11"/>
      <c r="I552" s="13"/>
      <c r="J552" s="36"/>
      <c r="K552" s="41"/>
      <c r="L552" s="42"/>
      <c r="M552" s="39"/>
      <c r="N552" s="43"/>
    </row>
    <row r="553" spans="1:14" x14ac:dyDescent="0.25">
      <c r="A553" s="11"/>
      <c r="B553" s="81"/>
      <c r="C553" s="11"/>
      <c r="D553" s="10"/>
      <c r="E553" s="11"/>
      <c r="F553" s="11"/>
      <c r="G553" s="11"/>
      <c r="H553" s="11"/>
      <c r="I553" s="13"/>
      <c r="J553" s="36"/>
      <c r="K553" s="41"/>
      <c r="L553" s="42"/>
      <c r="M553" s="39"/>
      <c r="N553" s="43"/>
    </row>
    <row r="554" spans="1:14" x14ac:dyDescent="0.25">
      <c r="A554" s="11"/>
      <c r="B554" s="81"/>
      <c r="C554" s="11"/>
      <c r="D554" s="10"/>
      <c r="E554" s="11"/>
      <c r="F554" s="11"/>
      <c r="G554" s="11"/>
      <c r="H554" s="11"/>
      <c r="I554" s="13"/>
      <c r="J554" s="36"/>
      <c r="K554" s="41"/>
      <c r="L554" s="42"/>
      <c r="M554" s="39"/>
      <c r="N554" s="43"/>
    </row>
    <row r="555" spans="1:14" x14ac:dyDescent="0.25">
      <c r="A555" s="11"/>
      <c r="B555" s="81"/>
      <c r="C555" s="11"/>
      <c r="D555" s="10"/>
      <c r="E555" s="11"/>
      <c r="F555" s="11"/>
      <c r="G555" s="11"/>
      <c r="H555" s="11"/>
      <c r="I555" s="13"/>
      <c r="J555" s="36"/>
      <c r="K555" s="41"/>
      <c r="L555" s="42"/>
      <c r="M555" s="39"/>
      <c r="N555" s="43"/>
    </row>
    <row r="556" spans="1:14" x14ac:dyDescent="0.25">
      <c r="A556" s="11"/>
      <c r="B556" s="81"/>
      <c r="C556" s="11"/>
      <c r="D556" s="10"/>
      <c r="E556" s="11"/>
      <c r="F556" s="11"/>
      <c r="G556" s="11"/>
      <c r="H556" s="11"/>
      <c r="I556" s="13"/>
      <c r="J556" s="36"/>
      <c r="K556" s="41"/>
      <c r="L556" s="42"/>
      <c r="M556" s="39"/>
      <c r="N556" s="43"/>
    </row>
    <row r="557" spans="1:14" x14ac:dyDescent="0.25">
      <c r="A557" s="11"/>
      <c r="B557" s="81"/>
      <c r="C557" s="11"/>
      <c r="D557" s="10"/>
      <c r="E557" s="11"/>
      <c r="F557" s="11"/>
      <c r="G557" s="11"/>
      <c r="H557" s="11"/>
      <c r="I557" s="13"/>
      <c r="J557" s="36"/>
      <c r="K557" s="41"/>
      <c r="L557" s="42"/>
      <c r="M557" s="39"/>
      <c r="N557" s="43"/>
    </row>
    <row r="558" spans="1:14" x14ac:dyDescent="0.25">
      <c r="A558" s="11"/>
      <c r="B558" s="81"/>
      <c r="C558" s="11"/>
      <c r="D558" s="10"/>
      <c r="E558" s="11"/>
      <c r="F558" s="11"/>
      <c r="G558" s="11"/>
      <c r="H558" s="11"/>
      <c r="I558" s="13"/>
      <c r="J558" s="36"/>
      <c r="K558" s="41"/>
      <c r="L558" s="42"/>
      <c r="M558" s="39"/>
      <c r="N558" s="43"/>
    </row>
    <row r="559" spans="1:14" x14ac:dyDescent="0.25">
      <c r="A559" s="11"/>
      <c r="B559" s="81"/>
      <c r="C559" s="11"/>
      <c r="D559" s="10"/>
      <c r="E559" s="11"/>
      <c r="F559" s="11"/>
      <c r="G559" s="11"/>
      <c r="H559" s="11"/>
      <c r="I559" s="13"/>
      <c r="J559" s="36"/>
      <c r="K559" s="41"/>
      <c r="L559" s="42"/>
      <c r="M559" s="39"/>
      <c r="N559" s="43"/>
    </row>
    <row r="560" spans="1:14" x14ac:dyDescent="0.25">
      <c r="A560" s="11"/>
      <c r="B560" s="81"/>
      <c r="C560" s="11"/>
      <c r="D560" s="10"/>
      <c r="E560" s="11"/>
      <c r="F560" s="11"/>
      <c r="G560" s="11"/>
      <c r="H560" s="11"/>
      <c r="I560" s="13"/>
      <c r="J560" s="36"/>
      <c r="K560" s="41"/>
      <c r="L560" s="42"/>
      <c r="M560" s="39"/>
      <c r="N560" s="43"/>
    </row>
    <row r="561" spans="1:14" x14ac:dyDescent="0.25">
      <c r="A561" s="11"/>
      <c r="B561" s="81"/>
      <c r="C561" s="11"/>
      <c r="D561" s="10"/>
      <c r="E561" s="11"/>
      <c r="F561" s="11"/>
      <c r="G561" s="11"/>
      <c r="H561" s="11"/>
      <c r="I561" s="13"/>
      <c r="J561" s="36"/>
      <c r="K561" s="41"/>
      <c r="L561" s="42"/>
      <c r="M561" s="39"/>
      <c r="N561" s="43"/>
    </row>
    <row r="562" spans="1:14" x14ac:dyDescent="0.25">
      <c r="A562" s="11"/>
      <c r="B562" s="81"/>
      <c r="C562" s="11"/>
      <c r="D562" s="10"/>
      <c r="E562" s="11"/>
      <c r="F562" s="11"/>
      <c r="G562" s="11"/>
      <c r="H562" s="11"/>
      <c r="I562" s="13"/>
      <c r="J562" s="36"/>
      <c r="K562" s="41"/>
      <c r="L562" s="42"/>
      <c r="M562" s="39"/>
      <c r="N562" s="43"/>
    </row>
    <row r="563" spans="1:14" x14ac:dyDescent="0.25">
      <c r="A563" s="11"/>
      <c r="B563" s="81"/>
      <c r="C563" s="11"/>
      <c r="D563" s="10"/>
      <c r="E563" s="11"/>
      <c r="F563" s="11"/>
      <c r="G563" s="11"/>
      <c r="H563" s="11"/>
      <c r="I563" s="13"/>
      <c r="J563" s="36"/>
      <c r="K563" s="41"/>
      <c r="L563" s="42"/>
      <c r="M563" s="39"/>
      <c r="N563" s="43"/>
    </row>
    <row r="564" spans="1:14" x14ac:dyDescent="0.25">
      <c r="A564" s="11"/>
      <c r="B564" s="81"/>
      <c r="C564" s="11"/>
      <c r="D564" s="10"/>
      <c r="E564" s="11"/>
      <c r="F564" s="11"/>
      <c r="G564" s="11"/>
      <c r="H564" s="11"/>
      <c r="I564" s="13"/>
      <c r="J564" s="36"/>
      <c r="K564" s="41"/>
      <c r="L564" s="42"/>
      <c r="M564" s="39"/>
      <c r="N564" s="43"/>
    </row>
    <row r="565" spans="1:14" x14ac:dyDescent="0.25">
      <c r="A565" s="11"/>
      <c r="B565" s="81"/>
      <c r="C565" s="11"/>
      <c r="D565" s="10"/>
      <c r="E565" s="11"/>
      <c r="F565" s="11"/>
      <c r="G565" s="11"/>
      <c r="H565" s="11"/>
      <c r="I565" s="13"/>
      <c r="J565" s="36"/>
      <c r="K565" s="41"/>
      <c r="L565" s="42"/>
      <c r="M565" s="39"/>
      <c r="N565" s="43"/>
    </row>
    <row r="566" spans="1:14" x14ac:dyDescent="0.25">
      <c r="A566" s="11"/>
      <c r="B566" s="81"/>
      <c r="C566" s="11"/>
      <c r="D566" s="10"/>
      <c r="E566" s="11"/>
      <c r="F566" s="11"/>
      <c r="G566" s="11"/>
      <c r="H566" s="11"/>
      <c r="I566" s="13"/>
      <c r="J566" s="36"/>
      <c r="K566" s="41"/>
      <c r="L566" s="42"/>
      <c r="M566" s="39"/>
      <c r="N566" s="43"/>
    </row>
    <row r="567" spans="1:14" x14ac:dyDescent="0.25">
      <c r="A567" s="11"/>
      <c r="B567" s="81"/>
      <c r="C567" s="11"/>
      <c r="D567" s="10"/>
      <c r="E567" s="11"/>
      <c r="F567" s="11"/>
      <c r="G567" s="11"/>
      <c r="H567" s="11"/>
      <c r="I567" s="13"/>
      <c r="J567" s="36"/>
      <c r="K567" s="41"/>
      <c r="L567" s="42"/>
      <c r="M567" s="39"/>
      <c r="N567" s="43"/>
    </row>
    <row r="568" spans="1:14" x14ac:dyDescent="0.25">
      <c r="A568" s="11"/>
      <c r="B568" s="81"/>
      <c r="C568" s="11"/>
      <c r="D568" s="10"/>
      <c r="E568" s="11"/>
      <c r="F568" s="11"/>
      <c r="G568" s="11"/>
      <c r="H568" s="11"/>
      <c r="I568" s="13"/>
      <c r="J568" s="36"/>
      <c r="K568" s="41"/>
      <c r="L568" s="42"/>
      <c r="M568" s="39"/>
      <c r="N568" s="43"/>
    </row>
    <row r="569" spans="1:14" x14ac:dyDescent="0.25">
      <c r="A569" s="11"/>
      <c r="B569" s="81"/>
      <c r="C569" s="11"/>
      <c r="D569" s="10"/>
      <c r="E569" s="11"/>
      <c r="F569" s="11"/>
      <c r="G569" s="11"/>
      <c r="H569" s="11"/>
      <c r="I569" s="13"/>
      <c r="J569" s="36"/>
      <c r="K569" s="41"/>
      <c r="L569" s="42"/>
      <c r="M569" s="39"/>
      <c r="N569" s="43"/>
    </row>
    <row r="570" spans="1:14" x14ac:dyDescent="0.25">
      <c r="A570" s="11"/>
      <c r="B570" s="81"/>
      <c r="C570" s="11"/>
      <c r="D570" s="10"/>
      <c r="E570" s="11"/>
      <c r="F570" s="11"/>
      <c r="G570" s="11"/>
      <c r="H570" s="11"/>
      <c r="I570" s="13"/>
      <c r="J570" s="36"/>
      <c r="K570" s="41"/>
      <c r="L570" s="42"/>
      <c r="M570" s="39"/>
      <c r="N570" s="43"/>
    </row>
    <row r="571" spans="1:14" x14ac:dyDescent="0.25">
      <c r="A571" s="11"/>
      <c r="B571" s="81"/>
      <c r="C571" s="11"/>
      <c r="D571" s="10"/>
      <c r="E571" s="11"/>
      <c r="F571" s="11"/>
      <c r="G571" s="11"/>
      <c r="H571" s="11"/>
      <c r="I571" s="13"/>
      <c r="J571" s="36"/>
      <c r="K571" s="41"/>
      <c r="L571" s="42"/>
      <c r="M571" s="39"/>
      <c r="N571" s="43"/>
    </row>
    <row r="572" spans="1:14" x14ac:dyDescent="0.25">
      <c r="A572" s="11"/>
      <c r="B572" s="81"/>
      <c r="C572" s="11"/>
      <c r="D572" s="10"/>
      <c r="E572" s="11"/>
      <c r="F572" s="11"/>
      <c r="G572" s="11"/>
      <c r="H572" s="11"/>
      <c r="I572" s="13"/>
      <c r="J572" s="36"/>
      <c r="K572" s="41"/>
      <c r="L572" s="42"/>
      <c r="M572" s="39"/>
      <c r="N572" s="43"/>
    </row>
    <row r="573" spans="1:14" x14ac:dyDescent="0.25">
      <c r="A573" s="11"/>
      <c r="B573" s="81"/>
      <c r="C573" s="11"/>
      <c r="D573" s="10"/>
      <c r="E573" s="11"/>
      <c r="F573" s="11"/>
      <c r="G573" s="11"/>
      <c r="H573" s="11"/>
      <c r="I573" s="13"/>
      <c r="J573" s="36"/>
      <c r="K573" s="41"/>
      <c r="L573" s="42"/>
      <c r="M573" s="39"/>
      <c r="N573" s="43"/>
    </row>
    <row r="574" spans="1:14" x14ac:dyDescent="0.25">
      <c r="A574" s="11"/>
      <c r="B574" s="81"/>
      <c r="C574" s="11"/>
      <c r="D574" s="10"/>
      <c r="E574" s="11"/>
      <c r="F574" s="11"/>
      <c r="G574" s="11"/>
      <c r="H574" s="11"/>
      <c r="I574" s="13"/>
      <c r="J574" s="36"/>
      <c r="K574" s="41"/>
      <c r="L574" s="42"/>
      <c r="M574" s="39"/>
      <c r="N574" s="43"/>
    </row>
    <row r="575" spans="1:14" x14ac:dyDescent="0.25">
      <c r="A575" s="11"/>
      <c r="B575" s="81"/>
      <c r="C575" s="11"/>
      <c r="D575" s="10"/>
      <c r="E575" s="11"/>
      <c r="F575" s="11"/>
      <c r="G575" s="11"/>
      <c r="H575" s="11"/>
      <c r="I575" s="13"/>
      <c r="J575" s="36"/>
      <c r="K575" s="41"/>
      <c r="L575" s="42"/>
      <c r="M575" s="39"/>
      <c r="N575" s="43"/>
    </row>
    <row r="576" spans="1:14" x14ac:dyDescent="0.25">
      <c r="A576" s="11"/>
      <c r="B576" s="81"/>
      <c r="C576" s="11"/>
      <c r="D576" s="10"/>
      <c r="E576" s="11"/>
      <c r="F576" s="11"/>
      <c r="G576" s="11"/>
      <c r="H576" s="11"/>
      <c r="I576" s="13"/>
      <c r="J576" s="36"/>
      <c r="K576" s="41"/>
      <c r="L576" s="42"/>
      <c r="M576" s="39"/>
      <c r="N576" s="43"/>
    </row>
    <row r="577" spans="1:14" x14ac:dyDescent="0.25">
      <c r="A577" s="11"/>
      <c r="B577" s="81"/>
      <c r="C577" s="11"/>
      <c r="D577" s="10"/>
      <c r="E577" s="11"/>
      <c r="F577" s="11"/>
      <c r="G577" s="11"/>
      <c r="H577" s="11"/>
      <c r="I577" s="13"/>
      <c r="J577" s="36"/>
      <c r="K577" s="41"/>
      <c r="L577" s="42"/>
      <c r="M577" s="39"/>
      <c r="N577" s="43"/>
    </row>
    <row r="578" spans="1:14" x14ac:dyDescent="0.25">
      <c r="A578" s="11"/>
      <c r="B578" s="81"/>
      <c r="C578" s="11"/>
      <c r="D578" s="10"/>
      <c r="E578" s="11"/>
      <c r="F578" s="11"/>
      <c r="G578" s="11"/>
      <c r="H578" s="11"/>
      <c r="I578" s="13"/>
      <c r="J578" s="36"/>
      <c r="K578" s="41"/>
      <c r="L578" s="42"/>
      <c r="M578" s="39"/>
      <c r="N578" s="43"/>
    </row>
    <row r="579" spans="1:14" x14ac:dyDescent="0.25">
      <c r="A579" s="11"/>
      <c r="B579" s="81"/>
      <c r="C579" s="11"/>
      <c r="D579" s="10"/>
      <c r="E579" s="11"/>
      <c r="F579" s="11"/>
      <c r="G579" s="11"/>
      <c r="H579" s="11"/>
      <c r="I579" s="13"/>
      <c r="J579" s="36"/>
      <c r="K579" s="41"/>
      <c r="L579" s="42"/>
      <c r="M579" s="39"/>
      <c r="N579" s="43"/>
    </row>
    <row r="580" spans="1:14" x14ac:dyDescent="0.25">
      <c r="A580" s="11"/>
      <c r="B580" s="81"/>
      <c r="C580" s="11"/>
      <c r="D580" s="10"/>
      <c r="E580" s="11"/>
      <c r="F580" s="11"/>
      <c r="G580" s="11"/>
      <c r="H580" s="11"/>
      <c r="I580" s="13"/>
      <c r="J580" s="36"/>
      <c r="K580" s="41"/>
      <c r="L580" s="42"/>
      <c r="M580" s="39"/>
      <c r="N580" s="43"/>
    </row>
    <row r="581" spans="1:14" x14ac:dyDescent="0.25">
      <c r="A581" s="11"/>
      <c r="B581" s="81"/>
      <c r="C581" s="11"/>
      <c r="D581" s="10"/>
      <c r="E581" s="11"/>
      <c r="F581" s="11"/>
      <c r="G581" s="11"/>
      <c r="H581" s="11"/>
      <c r="I581" s="13"/>
      <c r="J581" s="36"/>
      <c r="K581" s="41"/>
      <c r="L581" s="42"/>
      <c r="M581" s="39"/>
      <c r="N581" s="43"/>
    </row>
    <row r="582" spans="1:14" x14ac:dyDescent="0.25">
      <c r="A582" s="11"/>
      <c r="B582" s="81"/>
      <c r="C582" s="11"/>
      <c r="D582" s="10"/>
      <c r="E582" s="11"/>
      <c r="F582" s="11"/>
      <c r="G582" s="11"/>
      <c r="H582" s="11"/>
      <c r="I582" s="13"/>
      <c r="J582" s="36"/>
      <c r="K582" s="41"/>
      <c r="L582" s="42"/>
      <c r="M582" s="39"/>
      <c r="N582" s="43"/>
    </row>
    <row r="583" spans="1:14" x14ac:dyDescent="0.25">
      <c r="A583" s="11"/>
      <c r="B583" s="81"/>
      <c r="C583" s="11"/>
      <c r="D583" s="10"/>
      <c r="E583" s="11"/>
      <c r="F583" s="11"/>
      <c r="G583" s="11"/>
      <c r="H583" s="11"/>
      <c r="I583" s="13"/>
      <c r="J583" s="36"/>
      <c r="K583" s="41"/>
      <c r="L583" s="42"/>
      <c r="M583" s="39"/>
      <c r="N583" s="43"/>
    </row>
    <row r="584" spans="1:14" x14ac:dyDescent="0.25">
      <c r="A584" s="11"/>
      <c r="B584" s="81"/>
      <c r="C584" s="11"/>
      <c r="D584" s="10"/>
      <c r="E584" s="11"/>
      <c r="F584" s="11"/>
      <c r="G584" s="11"/>
      <c r="H584" s="11"/>
      <c r="I584" s="13"/>
      <c r="J584" s="36"/>
      <c r="K584" s="41"/>
      <c r="L584" s="42"/>
      <c r="M584" s="39"/>
      <c r="N584" s="43"/>
    </row>
    <row r="585" spans="1:14" x14ac:dyDescent="0.25">
      <c r="A585" s="11"/>
      <c r="B585" s="81"/>
      <c r="C585" s="11"/>
      <c r="D585" s="10"/>
      <c r="E585" s="11"/>
      <c r="F585" s="11"/>
      <c r="G585" s="11"/>
      <c r="H585" s="11"/>
      <c r="I585" s="13"/>
      <c r="J585" s="36"/>
      <c r="K585" s="41"/>
      <c r="L585" s="42"/>
      <c r="M585" s="39"/>
      <c r="N585" s="43"/>
    </row>
    <row r="586" spans="1:14" x14ac:dyDescent="0.25">
      <c r="A586" s="11"/>
      <c r="B586" s="81"/>
      <c r="C586" s="11"/>
      <c r="D586" s="10"/>
      <c r="E586" s="11"/>
      <c r="F586" s="11"/>
      <c r="G586" s="11"/>
      <c r="H586" s="11"/>
      <c r="I586" s="13"/>
      <c r="J586" s="36"/>
      <c r="K586" s="41"/>
      <c r="L586" s="42"/>
      <c r="M586" s="39"/>
      <c r="N586" s="43"/>
    </row>
    <row r="587" spans="1:14" x14ac:dyDescent="0.25">
      <c r="A587" s="11"/>
      <c r="B587" s="81"/>
      <c r="C587" s="11"/>
      <c r="D587" s="10"/>
      <c r="E587" s="11"/>
      <c r="F587" s="11"/>
      <c r="G587" s="11"/>
      <c r="H587" s="11"/>
      <c r="I587" s="13"/>
      <c r="J587" s="36"/>
      <c r="K587" s="41"/>
      <c r="L587" s="42"/>
      <c r="M587" s="39"/>
      <c r="N587" s="43"/>
    </row>
    <row r="588" spans="1:14" x14ac:dyDescent="0.25">
      <c r="A588" s="11"/>
      <c r="B588" s="81"/>
      <c r="C588" s="11"/>
      <c r="D588" s="10"/>
      <c r="E588" s="11"/>
      <c r="F588" s="11"/>
      <c r="G588" s="11"/>
      <c r="H588" s="11"/>
      <c r="I588" s="13"/>
      <c r="J588" s="36"/>
      <c r="K588" s="41"/>
      <c r="L588" s="42"/>
      <c r="M588" s="39"/>
      <c r="N588" s="43"/>
    </row>
    <row r="589" spans="1:14" x14ac:dyDescent="0.25">
      <c r="A589" s="11"/>
      <c r="B589" s="81"/>
      <c r="C589" s="11"/>
      <c r="D589" s="10"/>
      <c r="E589" s="11"/>
      <c r="F589" s="11"/>
      <c r="G589" s="11"/>
      <c r="H589" s="11"/>
      <c r="I589" s="13"/>
      <c r="J589" s="36"/>
      <c r="K589" s="41"/>
      <c r="L589" s="42"/>
      <c r="M589" s="39"/>
      <c r="N589" s="43"/>
    </row>
    <row r="590" spans="1:14" x14ac:dyDescent="0.25">
      <c r="A590" s="11"/>
      <c r="B590" s="81"/>
      <c r="C590" s="11"/>
      <c r="D590" s="10"/>
      <c r="E590" s="11"/>
      <c r="F590" s="11"/>
      <c r="G590" s="11"/>
      <c r="H590" s="11"/>
      <c r="I590" s="13"/>
      <c r="J590" s="36"/>
      <c r="K590" s="41"/>
      <c r="L590" s="42"/>
      <c r="M590" s="39"/>
      <c r="N590" s="43"/>
    </row>
    <row r="591" spans="1:14" x14ac:dyDescent="0.25">
      <c r="A591" s="11"/>
      <c r="B591" s="81"/>
      <c r="C591" s="11"/>
      <c r="D591" s="10"/>
      <c r="E591" s="11"/>
      <c r="F591" s="11"/>
      <c r="G591" s="11"/>
      <c r="H591" s="11"/>
      <c r="I591" s="13"/>
      <c r="J591" s="36"/>
      <c r="K591" s="41"/>
      <c r="L591" s="42"/>
      <c r="M591" s="39"/>
      <c r="N591" s="43"/>
    </row>
    <row r="592" spans="1:14" x14ac:dyDescent="0.25">
      <c r="A592" s="11"/>
      <c r="B592" s="81"/>
      <c r="C592" s="11"/>
      <c r="D592" s="10"/>
      <c r="E592" s="11"/>
      <c r="F592" s="11"/>
      <c r="G592" s="11"/>
      <c r="H592" s="11"/>
      <c r="I592" s="13"/>
      <c r="J592" s="36"/>
      <c r="K592" s="41"/>
      <c r="L592" s="42"/>
      <c r="M592" s="39"/>
      <c r="N592" s="43"/>
    </row>
    <row r="593" spans="1:14" x14ac:dyDescent="0.25">
      <c r="A593" s="11"/>
      <c r="B593" s="81"/>
      <c r="C593" s="11"/>
      <c r="D593" s="10"/>
      <c r="E593" s="11"/>
      <c r="F593" s="11"/>
      <c r="G593" s="11"/>
      <c r="H593" s="11"/>
      <c r="I593" s="13"/>
      <c r="J593" s="36"/>
      <c r="K593" s="41"/>
      <c r="L593" s="42"/>
      <c r="M593" s="39"/>
      <c r="N593" s="43"/>
    </row>
    <row r="594" spans="1:14" x14ac:dyDescent="0.25">
      <c r="A594" s="11"/>
      <c r="B594" s="81"/>
      <c r="C594" s="11"/>
      <c r="D594" s="10"/>
      <c r="E594" s="11"/>
      <c r="F594" s="11"/>
      <c r="G594" s="11"/>
      <c r="H594" s="11"/>
      <c r="I594" s="13"/>
      <c r="J594" s="36"/>
      <c r="K594" s="41"/>
      <c r="L594" s="42"/>
      <c r="M594" s="39"/>
      <c r="N594" s="43"/>
    </row>
    <row r="595" spans="1:14" x14ac:dyDescent="0.25">
      <c r="A595" s="11"/>
      <c r="B595" s="81"/>
      <c r="C595" s="11"/>
      <c r="D595" s="10"/>
      <c r="E595" s="11"/>
      <c r="F595" s="11"/>
      <c r="G595" s="11"/>
      <c r="H595" s="11"/>
      <c r="I595" s="13"/>
      <c r="J595" s="36"/>
      <c r="K595" s="41"/>
      <c r="L595" s="42"/>
      <c r="M595" s="39"/>
      <c r="N595" s="43"/>
    </row>
    <row r="596" spans="1:14" x14ac:dyDescent="0.25">
      <c r="A596" s="11"/>
      <c r="B596" s="81"/>
      <c r="C596" s="11"/>
      <c r="D596" s="10"/>
      <c r="E596" s="11"/>
      <c r="F596" s="11"/>
      <c r="G596" s="11"/>
      <c r="H596" s="11"/>
      <c r="I596" s="13"/>
      <c r="J596" s="36"/>
      <c r="K596" s="41"/>
      <c r="L596" s="42"/>
      <c r="M596" s="39"/>
      <c r="N596" s="43"/>
    </row>
    <row r="597" spans="1:14" x14ac:dyDescent="0.25">
      <c r="A597" s="11"/>
      <c r="B597" s="81"/>
      <c r="C597" s="11"/>
      <c r="D597" s="10"/>
      <c r="E597" s="11"/>
      <c r="F597" s="11"/>
      <c r="G597" s="11"/>
      <c r="H597" s="11"/>
      <c r="I597" s="13"/>
      <c r="J597" s="36"/>
      <c r="K597" s="41"/>
      <c r="L597" s="42"/>
      <c r="M597" s="39"/>
      <c r="N597" s="43"/>
    </row>
    <row r="598" spans="1:14" x14ac:dyDescent="0.25">
      <c r="A598" s="11"/>
      <c r="B598" s="81"/>
      <c r="C598" s="11"/>
      <c r="D598" s="10"/>
      <c r="E598" s="11"/>
      <c r="F598" s="11"/>
      <c r="G598" s="11"/>
      <c r="H598" s="11"/>
      <c r="I598" s="13"/>
      <c r="J598" s="36"/>
      <c r="K598" s="41"/>
      <c r="L598" s="42"/>
      <c r="M598" s="39"/>
      <c r="N598" s="43"/>
    </row>
    <row r="599" spans="1:14" x14ac:dyDescent="0.25">
      <c r="A599" s="11"/>
      <c r="B599" s="81"/>
      <c r="C599" s="11"/>
      <c r="D599" s="10"/>
      <c r="E599" s="11"/>
      <c r="F599" s="11"/>
      <c r="G599" s="11"/>
      <c r="H599" s="11"/>
      <c r="I599" s="13"/>
      <c r="J599" s="36"/>
      <c r="K599" s="41"/>
      <c r="L599" s="42"/>
      <c r="M599" s="39"/>
      <c r="N599" s="43"/>
    </row>
    <row r="600" spans="1:14" x14ac:dyDescent="0.25">
      <c r="A600" s="11"/>
      <c r="B600" s="81"/>
      <c r="C600" s="11"/>
      <c r="D600" s="10"/>
      <c r="E600" s="11"/>
      <c r="F600" s="11"/>
      <c r="G600" s="11"/>
      <c r="H600" s="11"/>
      <c r="I600" s="13"/>
      <c r="J600" s="36"/>
      <c r="K600" s="41"/>
      <c r="L600" s="42"/>
      <c r="M600" s="39"/>
      <c r="N600" s="43"/>
    </row>
    <row r="601" spans="1:14" x14ac:dyDescent="0.25">
      <c r="A601" s="11"/>
      <c r="B601" s="81"/>
      <c r="C601" s="11"/>
      <c r="D601" s="10"/>
      <c r="E601" s="11"/>
      <c r="F601" s="11"/>
      <c r="G601" s="11"/>
      <c r="H601" s="11"/>
      <c r="I601" s="13"/>
      <c r="J601" s="36"/>
      <c r="K601" s="41"/>
      <c r="L601" s="42"/>
      <c r="M601" s="39"/>
      <c r="N601" s="43"/>
    </row>
    <row r="602" spans="1:14" x14ac:dyDescent="0.25">
      <c r="A602" s="11"/>
      <c r="B602" s="81"/>
      <c r="C602" s="11"/>
      <c r="D602" s="10"/>
      <c r="E602" s="11"/>
      <c r="F602" s="11"/>
      <c r="G602" s="11"/>
      <c r="H602" s="11"/>
      <c r="I602" s="13"/>
      <c r="J602" s="36"/>
      <c r="K602" s="41"/>
      <c r="L602" s="42"/>
      <c r="M602" s="39"/>
      <c r="N602" s="43"/>
    </row>
    <row r="603" spans="1:14" x14ac:dyDescent="0.25">
      <c r="A603" s="11"/>
      <c r="B603" s="81"/>
      <c r="C603" s="11"/>
      <c r="D603" s="10"/>
      <c r="E603" s="11"/>
      <c r="F603" s="11"/>
      <c r="G603" s="11"/>
      <c r="H603" s="11"/>
      <c r="I603" s="13"/>
      <c r="J603" s="36"/>
      <c r="K603" s="41"/>
      <c r="L603" s="42"/>
      <c r="M603" s="39"/>
      <c r="N603" s="43"/>
    </row>
    <row r="604" spans="1:14" x14ac:dyDescent="0.25">
      <c r="A604" s="11"/>
      <c r="B604" s="81"/>
      <c r="C604" s="11"/>
      <c r="D604" s="10"/>
      <c r="E604" s="11"/>
      <c r="F604" s="11"/>
      <c r="G604" s="11"/>
      <c r="H604" s="11"/>
      <c r="I604" s="13"/>
      <c r="J604" s="36"/>
      <c r="K604" s="41"/>
      <c r="L604" s="42"/>
      <c r="M604" s="39"/>
      <c r="N604" s="43"/>
    </row>
    <row r="605" spans="1:14" x14ac:dyDescent="0.25">
      <c r="A605" s="11"/>
      <c r="B605" s="81"/>
      <c r="C605" s="11"/>
      <c r="D605" s="10"/>
      <c r="E605" s="11"/>
      <c r="F605" s="11"/>
      <c r="G605" s="11"/>
      <c r="H605" s="11"/>
      <c r="I605" s="13"/>
      <c r="J605" s="36"/>
      <c r="K605" s="41"/>
      <c r="L605" s="42"/>
      <c r="M605" s="39"/>
      <c r="N605" s="43"/>
    </row>
    <row r="606" spans="1:14" x14ac:dyDescent="0.25">
      <c r="A606" s="11"/>
      <c r="B606" s="81"/>
      <c r="C606" s="11"/>
      <c r="D606" s="10"/>
      <c r="E606" s="11"/>
      <c r="F606" s="11"/>
      <c r="G606" s="11"/>
      <c r="H606" s="11"/>
      <c r="I606" s="13"/>
      <c r="J606" s="36"/>
      <c r="K606" s="41"/>
      <c r="L606" s="42"/>
      <c r="M606" s="39"/>
      <c r="N606" s="43"/>
    </row>
    <row r="607" spans="1:14" x14ac:dyDescent="0.25">
      <c r="A607" s="11"/>
      <c r="B607" s="81"/>
      <c r="C607" s="11"/>
      <c r="D607" s="10"/>
      <c r="E607" s="11"/>
      <c r="F607" s="11"/>
      <c r="G607" s="11"/>
      <c r="H607" s="11"/>
      <c r="I607" s="13"/>
      <c r="J607" s="36"/>
      <c r="K607" s="41"/>
      <c r="L607" s="42"/>
      <c r="M607" s="39"/>
      <c r="N607" s="43"/>
    </row>
    <row r="608" spans="1:14" x14ac:dyDescent="0.25">
      <c r="A608" s="11"/>
      <c r="B608" s="81"/>
      <c r="C608" s="11"/>
      <c r="D608" s="10"/>
      <c r="E608" s="11"/>
      <c r="F608" s="11"/>
      <c r="G608" s="11"/>
      <c r="H608" s="11"/>
      <c r="I608" s="13"/>
      <c r="J608" s="36"/>
      <c r="K608" s="41"/>
      <c r="L608" s="42"/>
      <c r="M608" s="39"/>
      <c r="N608" s="43"/>
    </row>
    <row r="609" spans="1:14" x14ac:dyDescent="0.25">
      <c r="A609" s="11"/>
      <c r="B609" s="81"/>
      <c r="C609" s="11"/>
      <c r="D609" s="10"/>
      <c r="E609" s="11"/>
      <c r="F609" s="11"/>
      <c r="G609" s="11"/>
      <c r="H609" s="11"/>
      <c r="I609" s="13"/>
      <c r="J609" s="36"/>
      <c r="K609" s="41"/>
      <c r="L609" s="42"/>
      <c r="M609" s="39"/>
      <c r="N609" s="43"/>
    </row>
    <row r="610" spans="1:14" x14ac:dyDescent="0.25">
      <c r="A610" s="11"/>
      <c r="B610" s="81"/>
      <c r="C610" s="11"/>
      <c r="D610" s="10"/>
      <c r="E610" s="11"/>
      <c r="F610" s="11"/>
      <c r="G610" s="11"/>
      <c r="H610" s="11"/>
      <c r="I610" s="13"/>
      <c r="J610" s="36"/>
      <c r="K610" s="41"/>
      <c r="L610" s="42"/>
      <c r="M610" s="39"/>
      <c r="N610" s="43"/>
    </row>
    <row r="611" spans="1:14" x14ac:dyDescent="0.25">
      <c r="A611" s="11"/>
      <c r="B611" s="81"/>
      <c r="C611" s="11"/>
      <c r="D611" s="10"/>
      <c r="E611" s="11"/>
      <c r="F611" s="11"/>
      <c r="G611" s="11"/>
      <c r="H611" s="11"/>
      <c r="I611" s="13"/>
      <c r="J611" s="36"/>
      <c r="K611" s="41"/>
      <c r="L611" s="42"/>
      <c r="M611" s="39"/>
      <c r="N611" s="43"/>
    </row>
    <row r="612" spans="1:14" x14ac:dyDescent="0.25">
      <c r="A612" s="11"/>
      <c r="B612" s="81"/>
      <c r="C612" s="11"/>
      <c r="D612" s="10"/>
      <c r="E612" s="11"/>
      <c r="F612" s="11"/>
      <c r="G612" s="11"/>
      <c r="H612" s="11"/>
      <c r="I612" s="13"/>
      <c r="J612" s="36"/>
      <c r="K612" s="41"/>
      <c r="L612" s="42"/>
      <c r="M612" s="39"/>
      <c r="N612" s="43"/>
    </row>
    <row r="613" spans="1:14" x14ac:dyDescent="0.25">
      <c r="A613" s="11"/>
      <c r="B613" s="81"/>
      <c r="C613" s="11"/>
      <c r="D613" s="10"/>
      <c r="E613" s="11"/>
      <c r="F613" s="11"/>
      <c r="G613" s="11"/>
      <c r="H613" s="11"/>
      <c r="I613" s="13"/>
      <c r="J613" s="36"/>
      <c r="K613" s="41"/>
      <c r="L613" s="42"/>
      <c r="M613" s="39"/>
      <c r="N613" s="43"/>
    </row>
    <row r="614" spans="1:14" x14ac:dyDescent="0.25">
      <c r="A614" s="11"/>
      <c r="B614" s="81"/>
      <c r="C614" s="11"/>
      <c r="D614" s="10"/>
      <c r="E614" s="11"/>
      <c r="F614" s="11"/>
      <c r="G614" s="11"/>
      <c r="H614" s="11"/>
      <c r="I614" s="13"/>
      <c r="J614" s="36"/>
      <c r="K614" s="41"/>
      <c r="L614" s="42"/>
      <c r="M614" s="39"/>
      <c r="N614" s="43"/>
    </row>
    <row r="615" spans="1:14" x14ac:dyDescent="0.25">
      <c r="A615" s="11"/>
      <c r="B615" s="81"/>
      <c r="C615" s="11"/>
      <c r="D615" s="10"/>
      <c r="E615" s="11"/>
      <c r="F615" s="11"/>
      <c r="G615" s="11"/>
      <c r="H615" s="11"/>
      <c r="I615" s="13"/>
      <c r="J615" s="36"/>
      <c r="K615" s="41"/>
      <c r="L615" s="42"/>
      <c r="M615" s="39"/>
      <c r="N615" s="43"/>
    </row>
    <row r="616" spans="1:14" x14ac:dyDescent="0.25">
      <c r="A616" s="11"/>
      <c r="B616" s="81"/>
      <c r="C616" s="11"/>
      <c r="D616" s="10"/>
      <c r="E616" s="11"/>
      <c r="F616" s="11"/>
      <c r="G616" s="11"/>
      <c r="H616" s="11"/>
      <c r="I616" s="13"/>
      <c r="J616" s="36"/>
      <c r="K616" s="41"/>
      <c r="L616" s="42"/>
      <c r="M616" s="39"/>
      <c r="N616" s="43"/>
    </row>
    <row r="617" spans="1:14" x14ac:dyDescent="0.25">
      <c r="A617" s="11"/>
      <c r="B617" s="81"/>
      <c r="C617" s="11"/>
      <c r="D617" s="10"/>
      <c r="E617" s="11"/>
      <c r="F617" s="11"/>
      <c r="G617" s="11"/>
      <c r="H617" s="11"/>
      <c r="I617" s="13"/>
      <c r="J617" s="36"/>
      <c r="K617" s="41"/>
      <c r="L617" s="42"/>
      <c r="M617" s="39"/>
      <c r="N617" s="43"/>
    </row>
    <row r="618" spans="1:14" x14ac:dyDescent="0.25">
      <c r="A618" s="11"/>
      <c r="B618" s="81"/>
      <c r="C618" s="11"/>
      <c r="D618" s="10"/>
      <c r="E618" s="11"/>
      <c r="F618" s="11"/>
      <c r="G618" s="11"/>
      <c r="H618" s="11"/>
      <c r="I618" s="13"/>
      <c r="J618" s="36"/>
      <c r="K618" s="41"/>
      <c r="L618" s="42"/>
      <c r="M618" s="39"/>
      <c r="N618" s="43"/>
    </row>
    <row r="619" spans="1:14" x14ac:dyDescent="0.25">
      <c r="A619" s="11"/>
      <c r="B619" s="81"/>
      <c r="C619" s="11"/>
      <c r="D619" s="10"/>
      <c r="E619" s="11"/>
      <c r="F619" s="11"/>
      <c r="G619" s="11"/>
      <c r="H619" s="11"/>
      <c r="I619" s="13"/>
      <c r="J619" s="36"/>
      <c r="K619" s="41"/>
      <c r="L619" s="42"/>
      <c r="M619" s="39"/>
      <c r="N619" s="43"/>
    </row>
    <row r="620" spans="1:14" x14ac:dyDescent="0.25">
      <c r="A620" s="11"/>
      <c r="B620" s="81"/>
      <c r="C620" s="11"/>
      <c r="D620" s="10"/>
      <c r="E620" s="11"/>
      <c r="F620" s="11"/>
      <c r="G620" s="11"/>
      <c r="H620" s="11"/>
      <c r="I620" s="13"/>
      <c r="J620" s="36"/>
      <c r="K620" s="41"/>
      <c r="L620" s="42"/>
      <c r="M620" s="39"/>
      <c r="N620" s="43"/>
    </row>
    <row r="621" spans="1:14" x14ac:dyDescent="0.25">
      <c r="A621" s="11"/>
      <c r="B621" s="81"/>
      <c r="C621" s="11"/>
      <c r="D621" s="10"/>
      <c r="E621" s="11"/>
      <c r="F621" s="11"/>
      <c r="G621" s="11"/>
      <c r="H621" s="11"/>
      <c r="I621" s="13"/>
      <c r="J621" s="36"/>
      <c r="K621" s="41"/>
      <c r="L621" s="42"/>
      <c r="M621" s="39"/>
      <c r="N621" s="43"/>
    </row>
    <row r="622" spans="1:14" x14ac:dyDescent="0.25">
      <c r="A622" s="11"/>
      <c r="B622" s="81"/>
      <c r="C622" s="11"/>
      <c r="D622" s="10"/>
      <c r="E622" s="11"/>
      <c r="F622" s="11"/>
      <c r="G622" s="11"/>
      <c r="H622" s="11"/>
      <c r="I622" s="13"/>
      <c r="J622" s="36"/>
      <c r="K622" s="41"/>
      <c r="L622" s="42"/>
      <c r="M622" s="39"/>
      <c r="N622" s="43"/>
    </row>
    <row r="623" spans="1:14" x14ac:dyDescent="0.25">
      <c r="A623" s="11"/>
      <c r="B623" s="81"/>
      <c r="C623" s="11"/>
      <c r="D623" s="10"/>
      <c r="E623" s="11"/>
      <c r="F623" s="11"/>
      <c r="G623" s="11"/>
      <c r="H623" s="11"/>
      <c r="I623" s="13"/>
      <c r="J623" s="36"/>
      <c r="K623" s="41"/>
      <c r="L623" s="42"/>
      <c r="M623" s="39"/>
      <c r="N623" s="43"/>
    </row>
    <row r="624" spans="1:14" x14ac:dyDescent="0.25">
      <c r="A624" s="11"/>
      <c r="B624" s="81"/>
      <c r="C624" s="11"/>
      <c r="D624" s="10"/>
      <c r="E624" s="11"/>
      <c r="F624" s="11"/>
      <c r="G624" s="11"/>
      <c r="H624" s="11"/>
      <c r="I624" s="13"/>
      <c r="J624" s="36"/>
      <c r="K624" s="41"/>
      <c r="L624" s="42"/>
      <c r="M624" s="39"/>
      <c r="N624" s="43"/>
    </row>
    <row r="625" spans="1:14" x14ac:dyDescent="0.25">
      <c r="A625" s="11"/>
      <c r="B625" s="81"/>
      <c r="C625" s="11"/>
      <c r="D625" s="10"/>
      <c r="E625" s="11"/>
      <c r="F625" s="11"/>
      <c r="G625" s="11"/>
      <c r="H625" s="11"/>
      <c r="I625" s="13"/>
      <c r="J625" s="36"/>
      <c r="K625" s="41"/>
      <c r="L625" s="42"/>
      <c r="M625" s="39"/>
      <c r="N625" s="43"/>
    </row>
    <row r="626" spans="1:14" x14ac:dyDescent="0.25">
      <c r="A626" s="11"/>
      <c r="B626" s="81"/>
      <c r="C626" s="11"/>
      <c r="D626" s="10"/>
      <c r="E626" s="11"/>
      <c r="F626" s="11"/>
      <c r="G626" s="11"/>
      <c r="H626" s="11"/>
      <c r="I626" s="13"/>
      <c r="J626" s="36"/>
      <c r="K626" s="41"/>
      <c r="L626" s="42"/>
      <c r="M626" s="39"/>
      <c r="N626" s="43"/>
    </row>
    <row r="627" spans="1:14" x14ac:dyDescent="0.25">
      <c r="A627" s="11"/>
      <c r="B627" s="81"/>
      <c r="C627" s="11"/>
      <c r="D627" s="10"/>
      <c r="E627" s="11"/>
      <c r="F627" s="11"/>
      <c r="G627" s="11"/>
      <c r="H627" s="11"/>
      <c r="I627" s="13"/>
      <c r="J627" s="36"/>
      <c r="K627" s="41"/>
      <c r="L627" s="42"/>
      <c r="M627" s="39"/>
      <c r="N627" s="43"/>
    </row>
    <row r="628" spans="1:14" x14ac:dyDescent="0.25">
      <c r="A628" s="11"/>
      <c r="B628" s="81"/>
      <c r="C628" s="11"/>
      <c r="D628" s="10"/>
      <c r="E628" s="11"/>
      <c r="F628" s="11"/>
      <c r="G628" s="11"/>
      <c r="H628" s="11"/>
      <c r="I628" s="13"/>
      <c r="J628" s="36"/>
      <c r="K628" s="41"/>
      <c r="L628" s="42"/>
      <c r="M628" s="39"/>
      <c r="N628" s="43"/>
    </row>
    <row r="629" spans="1:14" x14ac:dyDescent="0.25">
      <c r="A629" s="11"/>
      <c r="B629" s="81"/>
      <c r="C629" s="11"/>
      <c r="D629" s="10"/>
      <c r="E629" s="11"/>
      <c r="F629" s="11"/>
      <c r="G629" s="11"/>
      <c r="H629" s="11"/>
      <c r="I629" s="13"/>
      <c r="J629" s="36"/>
      <c r="K629" s="41"/>
      <c r="L629" s="42"/>
      <c r="M629" s="39"/>
      <c r="N629" s="43"/>
    </row>
    <row r="630" spans="1:14" x14ac:dyDescent="0.25">
      <c r="A630" s="11"/>
      <c r="B630" s="81"/>
      <c r="C630" s="11"/>
      <c r="D630" s="10"/>
      <c r="E630" s="11"/>
      <c r="F630" s="11"/>
      <c r="G630" s="11"/>
      <c r="H630" s="11"/>
      <c r="I630" s="13"/>
      <c r="J630" s="36"/>
      <c r="K630" s="41"/>
      <c r="L630" s="42"/>
      <c r="M630" s="39"/>
      <c r="N630" s="43"/>
    </row>
    <row r="631" spans="1:14" x14ac:dyDescent="0.25">
      <c r="A631" s="11"/>
      <c r="B631" s="81"/>
      <c r="C631" s="11"/>
      <c r="D631" s="10"/>
      <c r="E631" s="11"/>
      <c r="F631" s="11"/>
      <c r="G631" s="11"/>
      <c r="H631" s="11"/>
      <c r="I631" s="13"/>
      <c r="J631" s="36"/>
      <c r="K631" s="41"/>
      <c r="L631" s="42"/>
      <c r="M631" s="39"/>
      <c r="N631" s="43"/>
    </row>
    <row r="632" spans="1:14" x14ac:dyDescent="0.25">
      <c r="A632" s="11"/>
      <c r="B632" s="81"/>
      <c r="C632" s="11"/>
      <c r="D632" s="10"/>
      <c r="E632" s="11"/>
      <c r="F632" s="11"/>
      <c r="G632" s="11"/>
      <c r="H632" s="11"/>
      <c r="I632" s="13"/>
      <c r="J632" s="36"/>
      <c r="K632" s="41"/>
      <c r="L632" s="42"/>
      <c r="M632" s="39"/>
      <c r="N632" s="43"/>
    </row>
    <row r="633" spans="1:14" x14ac:dyDescent="0.25">
      <c r="A633" s="11"/>
      <c r="B633" s="81"/>
      <c r="C633" s="11"/>
      <c r="D633" s="10"/>
      <c r="E633" s="11"/>
      <c r="F633" s="11"/>
      <c r="G633" s="11"/>
      <c r="H633" s="11"/>
      <c r="I633" s="13"/>
      <c r="J633" s="36"/>
      <c r="K633" s="41"/>
      <c r="L633" s="42"/>
      <c r="M633" s="39"/>
      <c r="N633" s="43"/>
    </row>
    <row r="634" spans="1:14" x14ac:dyDescent="0.25">
      <c r="A634" s="11"/>
      <c r="B634" s="81"/>
      <c r="C634" s="11"/>
      <c r="D634" s="10"/>
      <c r="E634" s="11"/>
      <c r="F634" s="11"/>
      <c r="G634" s="11"/>
      <c r="H634" s="11"/>
      <c r="I634" s="13"/>
      <c r="J634" s="36"/>
      <c r="K634" s="41"/>
      <c r="L634" s="42"/>
      <c r="M634" s="39"/>
      <c r="N634" s="43"/>
    </row>
    <row r="635" spans="1:14" x14ac:dyDescent="0.25">
      <c r="A635" s="11"/>
      <c r="B635" s="81"/>
      <c r="C635" s="11"/>
      <c r="D635" s="10"/>
      <c r="E635" s="11"/>
      <c r="F635" s="11"/>
      <c r="G635" s="11"/>
      <c r="H635" s="11"/>
      <c r="I635" s="13"/>
      <c r="J635" s="36"/>
      <c r="K635" s="41"/>
      <c r="L635" s="42"/>
      <c r="M635" s="39"/>
      <c r="N635" s="43"/>
    </row>
    <row r="636" spans="1:14" x14ac:dyDescent="0.25">
      <c r="A636" s="11"/>
      <c r="B636" s="81"/>
      <c r="C636" s="11"/>
      <c r="D636" s="10"/>
      <c r="E636" s="11"/>
      <c r="F636" s="11"/>
      <c r="G636" s="11"/>
      <c r="H636" s="11"/>
      <c r="I636" s="13"/>
      <c r="J636" s="36"/>
      <c r="K636" s="41"/>
      <c r="L636" s="42"/>
      <c r="M636" s="39"/>
      <c r="N636" s="43"/>
    </row>
    <row r="637" spans="1:14" x14ac:dyDescent="0.25">
      <c r="A637" s="11"/>
      <c r="B637" s="81"/>
      <c r="C637" s="11"/>
      <c r="D637" s="10"/>
      <c r="E637" s="11"/>
      <c r="F637" s="11"/>
      <c r="G637" s="11"/>
      <c r="H637" s="11"/>
      <c r="I637" s="13"/>
      <c r="J637" s="36"/>
      <c r="K637" s="41"/>
      <c r="L637" s="42"/>
      <c r="M637" s="39"/>
      <c r="N637" s="43"/>
    </row>
    <row r="638" spans="1:14" x14ac:dyDescent="0.25">
      <c r="A638" s="11"/>
      <c r="B638" s="81"/>
      <c r="C638" s="11"/>
      <c r="D638" s="10"/>
      <c r="E638" s="11"/>
      <c r="F638" s="11"/>
      <c r="G638" s="11"/>
      <c r="H638" s="11"/>
      <c r="I638" s="13"/>
      <c r="J638" s="36"/>
      <c r="K638" s="41"/>
      <c r="L638" s="42"/>
      <c r="M638" s="39"/>
      <c r="N638" s="43"/>
    </row>
    <row r="639" spans="1:14" x14ac:dyDescent="0.25">
      <c r="A639" s="11"/>
      <c r="B639" s="81"/>
      <c r="C639" s="11"/>
      <c r="D639" s="10"/>
      <c r="E639" s="11"/>
      <c r="F639" s="11"/>
      <c r="G639" s="11"/>
      <c r="H639" s="11"/>
      <c r="I639" s="13"/>
      <c r="J639" s="36"/>
      <c r="K639" s="41"/>
      <c r="L639" s="42"/>
      <c r="M639" s="39"/>
      <c r="N639" s="43"/>
    </row>
    <row r="640" spans="1:14" x14ac:dyDescent="0.25">
      <c r="A640" s="11"/>
      <c r="B640" s="81"/>
      <c r="C640" s="11"/>
      <c r="D640" s="10"/>
      <c r="E640" s="11"/>
      <c r="F640" s="11"/>
      <c r="G640" s="11"/>
      <c r="H640" s="11"/>
      <c r="I640" s="13"/>
      <c r="J640" s="36"/>
      <c r="K640" s="41"/>
      <c r="L640" s="42"/>
      <c r="M640" s="39"/>
      <c r="N640" s="43"/>
    </row>
    <row r="641" spans="1:14" x14ac:dyDescent="0.25">
      <c r="A641" s="11"/>
      <c r="B641" s="81"/>
      <c r="C641" s="11"/>
      <c r="D641" s="10"/>
      <c r="E641" s="11"/>
      <c r="F641" s="11"/>
      <c r="G641" s="11"/>
      <c r="H641" s="11"/>
      <c r="I641" s="13"/>
      <c r="J641" s="36"/>
      <c r="K641" s="41"/>
      <c r="L641" s="42"/>
      <c r="M641" s="39"/>
      <c r="N641" s="43"/>
    </row>
    <row r="642" spans="1:14" x14ac:dyDescent="0.25">
      <c r="A642" s="11"/>
      <c r="B642" s="81"/>
      <c r="C642" s="11"/>
      <c r="D642" s="10"/>
      <c r="E642" s="11"/>
      <c r="F642" s="11"/>
      <c r="G642" s="11"/>
      <c r="H642" s="11"/>
      <c r="I642" s="13"/>
      <c r="J642" s="36"/>
      <c r="K642" s="41"/>
      <c r="L642" s="42"/>
      <c r="M642" s="39"/>
      <c r="N642" s="43"/>
    </row>
    <row r="643" spans="1:14" x14ac:dyDescent="0.25">
      <c r="A643" s="11"/>
      <c r="B643" s="81"/>
      <c r="C643" s="11"/>
      <c r="D643" s="10"/>
      <c r="E643" s="11"/>
      <c r="F643" s="11"/>
      <c r="G643" s="11"/>
      <c r="H643" s="11"/>
      <c r="I643" s="13"/>
      <c r="J643" s="36"/>
      <c r="K643" s="41"/>
      <c r="L643" s="42"/>
      <c r="M643" s="39"/>
      <c r="N643" s="43"/>
    </row>
    <row r="644" spans="1:14" x14ac:dyDescent="0.25">
      <c r="A644" s="11"/>
      <c r="B644" s="81"/>
      <c r="C644" s="11"/>
      <c r="D644" s="10"/>
      <c r="E644" s="11"/>
      <c r="F644" s="11"/>
      <c r="G644" s="11"/>
      <c r="H644" s="11"/>
      <c r="I644" s="13"/>
      <c r="J644" s="36"/>
      <c r="K644" s="41"/>
      <c r="L644" s="42"/>
      <c r="M644" s="39"/>
      <c r="N644" s="43"/>
    </row>
    <row r="645" spans="1:14" x14ac:dyDescent="0.25">
      <c r="A645" s="11"/>
      <c r="B645" s="81"/>
      <c r="C645" s="11"/>
      <c r="D645" s="10"/>
      <c r="E645" s="11"/>
      <c r="F645" s="11"/>
      <c r="G645" s="11"/>
      <c r="H645" s="11"/>
      <c r="I645" s="13"/>
      <c r="J645" s="36"/>
      <c r="K645" s="41"/>
      <c r="L645" s="42"/>
      <c r="M645" s="39"/>
      <c r="N645" s="43"/>
    </row>
    <row r="646" spans="1:14" x14ac:dyDescent="0.25">
      <c r="A646" s="11"/>
      <c r="B646" s="81"/>
      <c r="C646" s="11"/>
      <c r="D646" s="10"/>
      <c r="E646" s="11"/>
      <c r="F646" s="11"/>
      <c r="G646" s="11"/>
      <c r="H646" s="11"/>
      <c r="I646" s="13"/>
      <c r="J646" s="36"/>
      <c r="K646" s="41"/>
      <c r="L646" s="42"/>
      <c r="M646" s="39"/>
      <c r="N646" s="43"/>
    </row>
    <row r="647" spans="1:14" x14ac:dyDescent="0.25">
      <c r="A647" s="11"/>
      <c r="B647" s="81"/>
      <c r="C647" s="11"/>
      <c r="D647" s="10"/>
      <c r="E647" s="11"/>
      <c r="F647" s="11"/>
      <c r="G647" s="11"/>
      <c r="H647" s="11"/>
      <c r="I647" s="13"/>
      <c r="J647" s="36"/>
      <c r="K647" s="41"/>
      <c r="L647" s="42"/>
      <c r="M647" s="39"/>
      <c r="N647" s="43"/>
    </row>
    <row r="648" spans="1:14" x14ac:dyDescent="0.25">
      <c r="A648" s="11"/>
      <c r="B648" s="81"/>
      <c r="C648" s="11"/>
      <c r="D648" s="10"/>
      <c r="E648" s="11"/>
      <c r="F648" s="11"/>
      <c r="G648" s="11"/>
      <c r="H648" s="11"/>
      <c r="I648" s="13"/>
      <c r="J648" s="36"/>
      <c r="K648" s="41"/>
      <c r="L648" s="42"/>
      <c r="M648" s="39"/>
      <c r="N648" s="43"/>
    </row>
    <row r="649" spans="1:14" x14ac:dyDescent="0.25">
      <c r="A649" s="11"/>
      <c r="B649" s="81"/>
      <c r="C649" s="11"/>
      <c r="D649" s="10"/>
      <c r="E649" s="11"/>
      <c r="F649" s="11"/>
      <c r="G649" s="11"/>
      <c r="H649" s="11"/>
      <c r="I649" s="13"/>
      <c r="J649" s="36"/>
      <c r="K649" s="41"/>
      <c r="L649" s="42"/>
      <c r="M649" s="39"/>
      <c r="N649" s="43"/>
    </row>
    <row r="650" spans="1:14" x14ac:dyDescent="0.25">
      <c r="A650" s="11"/>
      <c r="B650" s="81"/>
      <c r="C650" s="11"/>
      <c r="D650" s="10"/>
      <c r="E650" s="11"/>
      <c r="F650" s="11"/>
      <c r="G650" s="11"/>
      <c r="H650" s="11"/>
      <c r="I650" s="13"/>
      <c r="J650" s="36"/>
      <c r="K650" s="41"/>
      <c r="L650" s="42"/>
      <c r="M650" s="39"/>
      <c r="N650" s="43"/>
    </row>
    <row r="651" spans="1:14" x14ac:dyDescent="0.25">
      <c r="A651" s="11"/>
      <c r="B651" s="81"/>
      <c r="C651" s="11"/>
      <c r="D651" s="10"/>
      <c r="E651" s="11"/>
      <c r="F651" s="11"/>
      <c r="G651" s="11"/>
      <c r="H651" s="11"/>
      <c r="I651" s="13"/>
      <c r="J651" s="36"/>
      <c r="K651" s="41"/>
      <c r="L651" s="42"/>
      <c r="M651" s="39"/>
      <c r="N651" s="43"/>
    </row>
    <row r="652" spans="1:14" x14ac:dyDescent="0.25">
      <c r="A652" s="11"/>
      <c r="B652" s="81"/>
      <c r="C652" s="11"/>
      <c r="D652" s="10"/>
      <c r="E652" s="11"/>
      <c r="F652" s="11"/>
      <c r="G652" s="11"/>
      <c r="H652" s="11"/>
      <c r="I652" s="13"/>
      <c r="J652" s="36"/>
      <c r="K652" s="41"/>
      <c r="L652" s="42"/>
      <c r="M652" s="39"/>
      <c r="N652" s="43"/>
    </row>
    <row r="653" spans="1:14" x14ac:dyDescent="0.25">
      <c r="A653" s="11"/>
      <c r="B653" s="81"/>
      <c r="C653" s="11"/>
      <c r="D653" s="10"/>
      <c r="E653" s="11"/>
      <c r="F653" s="11"/>
      <c r="G653" s="11"/>
      <c r="H653" s="11"/>
      <c r="I653" s="13"/>
      <c r="J653" s="36"/>
      <c r="K653" s="41"/>
      <c r="L653" s="42"/>
      <c r="M653" s="39"/>
      <c r="N653" s="43"/>
    </row>
    <row r="654" spans="1:14" x14ac:dyDescent="0.25">
      <c r="A654" s="11"/>
      <c r="B654" s="81"/>
      <c r="C654" s="11"/>
      <c r="D654" s="10"/>
      <c r="E654" s="11"/>
      <c r="F654" s="11"/>
      <c r="G654" s="11"/>
      <c r="H654" s="11"/>
      <c r="I654" s="13"/>
      <c r="J654" s="36"/>
      <c r="K654" s="41"/>
      <c r="L654" s="42"/>
      <c r="M654" s="39"/>
      <c r="N654" s="43"/>
    </row>
    <row r="655" spans="1:14" x14ac:dyDescent="0.25">
      <c r="A655" s="11"/>
      <c r="B655" s="81"/>
      <c r="C655" s="11"/>
      <c r="D655" s="10"/>
      <c r="E655" s="11"/>
      <c r="F655" s="11"/>
      <c r="G655" s="11"/>
      <c r="H655" s="11"/>
      <c r="I655" s="13"/>
      <c r="J655" s="36"/>
      <c r="K655" s="41"/>
      <c r="L655" s="42"/>
      <c r="M655" s="39"/>
      <c r="N655" s="43"/>
    </row>
    <row r="656" spans="1:14" x14ac:dyDescent="0.25">
      <c r="A656" s="11"/>
      <c r="B656" s="81"/>
      <c r="C656" s="11"/>
      <c r="D656" s="10"/>
      <c r="E656" s="11"/>
      <c r="F656" s="11"/>
      <c r="G656" s="11"/>
      <c r="H656" s="11"/>
      <c r="I656" s="13"/>
      <c r="J656" s="36"/>
      <c r="K656" s="41"/>
      <c r="L656" s="42"/>
      <c r="M656" s="39"/>
      <c r="N656" s="43"/>
    </row>
    <row r="657" spans="1:14" x14ac:dyDescent="0.25">
      <c r="A657" s="11"/>
      <c r="B657" s="81"/>
      <c r="C657" s="11"/>
      <c r="D657" s="10"/>
      <c r="E657" s="11"/>
      <c r="F657" s="11"/>
      <c r="G657" s="11"/>
      <c r="H657" s="11"/>
      <c r="I657" s="13"/>
      <c r="J657" s="36"/>
      <c r="K657" s="41"/>
      <c r="L657" s="42"/>
      <c r="M657" s="39"/>
      <c r="N657" s="43"/>
    </row>
    <row r="658" spans="1:14" x14ac:dyDescent="0.25">
      <c r="A658" s="11"/>
      <c r="B658" s="81"/>
      <c r="C658" s="11"/>
      <c r="D658" s="10"/>
      <c r="E658" s="11"/>
      <c r="F658" s="11"/>
      <c r="G658" s="11"/>
      <c r="H658" s="11"/>
      <c r="I658" s="13"/>
      <c r="J658" s="36"/>
      <c r="K658" s="41"/>
      <c r="L658" s="42"/>
      <c r="M658" s="39"/>
      <c r="N658" s="43"/>
    </row>
    <row r="659" spans="1:14" x14ac:dyDescent="0.25">
      <c r="A659" s="11"/>
      <c r="B659" s="81"/>
      <c r="C659" s="11"/>
      <c r="D659" s="10"/>
      <c r="E659" s="11"/>
      <c r="F659" s="11"/>
      <c r="G659" s="11"/>
      <c r="H659" s="11"/>
      <c r="I659" s="13"/>
      <c r="J659" s="36"/>
      <c r="K659" s="41"/>
      <c r="L659" s="42"/>
      <c r="M659" s="39"/>
      <c r="N659" s="43"/>
    </row>
    <row r="660" spans="1:14" x14ac:dyDescent="0.25">
      <c r="A660" s="11"/>
      <c r="B660" s="81"/>
      <c r="C660" s="11"/>
      <c r="D660" s="10"/>
      <c r="E660" s="11"/>
      <c r="F660" s="11"/>
      <c r="G660" s="11"/>
      <c r="H660" s="11"/>
      <c r="I660" s="13"/>
      <c r="J660" s="36"/>
      <c r="K660" s="41"/>
      <c r="L660" s="42"/>
      <c r="M660" s="39"/>
      <c r="N660" s="43"/>
    </row>
    <row r="661" spans="1:14" x14ac:dyDescent="0.25">
      <c r="A661" s="11"/>
      <c r="B661" s="81"/>
      <c r="C661" s="11"/>
      <c r="D661" s="10"/>
      <c r="E661" s="11"/>
      <c r="F661" s="11"/>
      <c r="G661" s="11"/>
      <c r="H661" s="11"/>
      <c r="I661" s="13"/>
      <c r="J661" s="36"/>
      <c r="K661" s="41"/>
      <c r="L661" s="42"/>
      <c r="M661" s="39"/>
      <c r="N661" s="43"/>
    </row>
    <row r="662" spans="1:14" x14ac:dyDescent="0.25">
      <c r="A662" s="11"/>
      <c r="B662" s="81"/>
      <c r="C662" s="11"/>
      <c r="D662" s="10"/>
      <c r="E662" s="11"/>
      <c r="F662" s="11"/>
      <c r="G662" s="11"/>
      <c r="H662" s="11"/>
      <c r="I662" s="13"/>
      <c r="J662" s="36"/>
      <c r="K662" s="41"/>
      <c r="L662" s="42"/>
      <c r="M662" s="39"/>
      <c r="N662" s="43"/>
    </row>
    <row r="663" spans="1:14" x14ac:dyDescent="0.25">
      <c r="A663" s="11"/>
      <c r="B663" s="81"/>
      <c r="C663" s="11"/>
      <c r="D663" s="10"/>
      <c r="E663" s="11"/>
      <c r="F663" s="11"/>
      <c r="G663" s="11"/>
      <c r="H663" s="11"/>
      <c r="I663" s="13"/>
      <c r="J663" s="36"/>
      <c r="K663" s="41"/>
      <c r="L663" s="42"/>
      <c r="M663" s="39"/>
      <c r="N663" s="43"/>
    </row>
    <row r="664" spans="1:14" x14ac:dyDescent="0.25">
      <c r="A664" s="11"/>
      <c r="B664" s="81"/>
      <c r="C664" s="11"/>
      <c r="D664" s="10"/>
      <c r="E664" s="11"/>
      <c r="F664" s="11"/>
      <c r="G664" s="11"/>
      <c r="H664" s="11"/>
      <c r="I664" s="13"/>
      <c r="J664" s="36"/>
      <c r="K664" s="41"/>
      <c r="L664" s="42"/>
      <c r="M664" s="39"/>
      <c r="N664" s="43"/>
    </row>
    <row r="665" spans="1:14" x14ac:dyDescent="0.25">
      <c r="A665" s="11"/>
      <c r="B665" s="81"/>
      <c r="C665" s="11"/>
      <c r="D665" s="10"/>
      <c r="E665" s="11"/>
      <c r="F665" s="11"/>
      <c r="G665" s="11"/>
      <c r="H665" s="11"/>
      <c r="I665" s="13"/>
      <c r="J665" s="36"/>
      <c r="K665" s="41"/>
      <c r="L665" s="42"/>
      <c r="M665" s="39"/>
      <c r="N665" s="43"/>
    </row>
    <row r="666" spans="1:14" x14ac:dyDescent="0.25">
      <c r="A666" s="11"/>
      <c r="B666" s="81"/>
      <c r="C666" s="11"/>
      <c r="D666" s="10"/>
      <c r="E666" s="11"/>
      <c r="F666" s="11"/>
      <c r="G666" s="11"/>
      <c r="H666" s="11"/>
      <c r="I666" s="13"/>
      <c r="J666" s="36"/>
      <c r="K666" s="41"/>
      <c r="L666" s="42"/>
      <c r="M666" s="39"/>
      <c r="N666" s="43"/>
    </row>
    <row r="667" spans="1:14" x14ac:dyDescent="0.25">
      <c r="A667" s="11"/>
      <c r="B667" s="81"/>
      <c r="C667" s="11"/>
      <c r="D667" s="10"/>
      <c r="E667" s="11"/>
      <c r="F667" s="11"/>
      <c r="G667" s="11"/>
      <c r="H667" s="11"/>
      <c r="I667" s="13"/>
      <c r="J667" s="36"/>
      <c r="K667" s="41"/>
      <c r="L667" s="42"/>
      <c r="M667" s="39"/>
      <c r="N667" s="43"/>
    </row>
    <row r="668" spans="1:14" x14ac:dyDescent="0.25">
      <c r="A668" s="11"/>
      <c r="B668" s="81"/>
      <c r="C668" s="11"/>
      <c r="D668" s="10"/>
      <c r="E668" s="11"/>
      <c r="F668" s="11"/>
      <c r="G668" s="11"/>
      <c r="H668" s="11"/>
      <c r="I668" s="13"/>
      <c r="J668" s="36"/>
      <c r="K668" s="41"/>
      <c r="L668" s="42"/>
      <c r="M668" s="39"/>
      <c r="N668" s="43"/>
    </row>
    <row r="669" spans="1:14" x14ac:dyDescent="0.25">
      <c r="A669" s="11"/>
      <c r="B669" s="81"/>
      <c r="C669" s="11"/>
      <c r="D669" s="10"/>
      <c r="E669" s="11"/>
      <c r="F669" s="11"/>
      <c r="G669" s="11"/>
      <c r="H669" s="11"/>
      <c r="I669" s="13"/>
      <c r="J669" s="36"/>
      <c r="K669" s="41"/>
      <c r="L669" s="42"/>
      <c r="M669" s="39"/>
      <c r="N669" s="43"/>
    </row>
    <row r="670" spans="1:14" x14ac:dyDescent="0.25">
      <c r="A670" s="11"/>
      <c r="B670" s="81"/>
      <c r="C670" s="11"/>
      <c r="D670" s="10"/>
      <c r="E670" s="11"/>
      <c r="F670" s="11"/>
      <c r="G670" s="11"/>
      <c r="H670" s="11"/>
      <c r="I670" s="13"/>
      <c r="J670" s="36"/>
      <c r="K670" s="41"/>
      <c r="L670" s="42"/>
      <c r="M670" s="39"/>
      <c r="N670" s="43"/>
    </row>
    <row r="671" spans="1:14" x14ac:dyDescent="0.25">
      <c r="A671" s="11"/>
      <c r="B671" s="81"/>
      <c r="C671" s="11"/>
      <c r="D671" s="10"/>
      <c r="E671" s="11"/>
      <c r="F671" s="11"/>
      <c r="G671" s="11"/>
      <c r="H671" s="11"/>
      <c r="I671" s="13"/>
      <c r="J671" s="36"/>
      <c r="K671" s="41"/>
      <c r="L671" s="42"/>
      <c r="M671" s="39"/>
      <c r="N671" s="43"/>
    </row>
    <row r="672" spans="1:14" x14ac:dyDescent="0.25">
      <c r="A672" s="11"/>
      <c r="B672" s="81"/>
      <c r="C672" s="11"/>
      <c r="D672" s="10"/>
      <c r="E672" s="11"/>
      <c r="F672" s="11"/>
      <c r="G672" s="11"/>
      <c r="H672" s="11"/>
      <c r="I672" s="13"/>
      <c r="J672" s="36"/>
      <c r="K672" s="41"/>
      <c r="L672" s="42"/>
      <c r="M672" s="39"/>
      <c r="N672" s="43"/>
    </row>
    <row r="673" spans="1:14" x14ac:dyDescent="0.25">
      <c r="A673" s="11"/>
      <c r="B673" s="81"/>
      <c r="C673" s="11"/>
      <c r="D673" s="10"/>
      <c r="E673" s="11"/>
      <c r="F673" s="11"/>
      <c r="G673" s="11"/>
      <c r="H673" s="11"/>
      <c r="I673" s="13"/>
      <c r="J673" s="36"/>
      <c r="K673" s="41"/>
      <c r="L673" s="42"/>
      <c r="M673" s="39"/>
      <c r="N673" s="43"/>
    </row>
    <row r="674" spans="1:14" x14ac:dyDescent="0.25">
      <c r="A674" s="11"/>
      <c r="B674" s="81"/>
      <c r="C674" s="11"/>
      <c r="D674" s="10"/>
      <c r="E674" s="11"/>
      <c r="F674" s="11"/>
      <c r="G674" s="11"/>
      <c r="H674" s="11"/>
      <c r="I674" s="13"/>
      <c r="J674" s="36"/>
      <c r="K674" s="41"/>
      <c r="L674" s="42"/>
      <c r="M674" s="39"/>
      <c r="N674" s="43"/>
    </row>
    <row r="675" spans="1:14" x14ac:dyDescent="0.25">
      <c r="A675" s="11"/>
      <c r="B675" s="81"/>
      <c r="C675" s="11"/>
      <c r="D675" s="10"/>
      <c r="E675" s="11"/>
      <c r="F675" s="11"/>
      <c r="G675" s="11"/>
      <c r="H675" s="11"/>
      <c r="I675" s="13"/>
      <c r="J675" s="36"/>
      <c r="K675" s="41"/>
      <c r="L675" s="42"/>
      <c r="M675" s="39"/>
      <c r="N675" s="43"/>
    </row>
    <row r="676" spans="1:14" x14ac:dyDescent="0.25">
      <c r="A676" s="11"/>
      <c r="B676" s="81"/>
      <c r="C676" s="11"/>
      <c r="D676" s="10"/>
      <c r="E676" s="11"/>
      <c r="F676" s="11"/>
      <c r="G676" s="11"/>
      <c r="H676" s="11"/>
      <c r="I676" s="13"/>
      <c r="J676" s="36"/>
      <c r="K676" s="41"/>
      <c r="L676" s="42"/>
      <c r="M676" s="39"/>
      <c r="N676" s="43"/>
    </row>
    <row r="677" spans="1:14" x14ac:dyDescent="0.25">
      <c r="A677" s="11"/>
      <c r="B677" s="81"/>
      <c r="C677" s="11"/>
      <c r="D677" s="10"/>
      <c r="E677" s="11"/>
      <c r="F677" s="11"/>
      <c r="G677" s="11"/>
      <c r="H677" s="11"/>
      <c r="I677" s="13"/>
      <c r="J677" s="36"/>
      <c r="K677" s="41"/>
      <c r="L677" s="42"/>
      <c r="M677" s="39"/>
      <c r="N677" s="43"/>
    </row>
    <row r="678" spans="1:14" x14ac:dyDescent="0.25">
      <c r="A678" s="11"/>
      <c r="B678" s="81"/>
      <c r="C678" s="11"/>
      <c r="D678" s="10"/>
      <c r="E678" s="11"/>
      <c r="F678" s="11"/>
      <c r="G678" s="11"/>
      <c r="H678" s="11"/>
      <c r="I678" s="13"/>
      <c r="J678" s="36"/>
      <c r="K678" s="41"/>
      <c r="L678" s="42"/>
      <c r="M678" s="39"/>
      <c r="N678" s="43"/>
    </row>
    <row r="679" spans="1:14" x14ac:dyDescent="0.25">
      <c r="A679" s="11"/>
      <c r="B679" s="81"/>
      <c r="C679" s="11"/>
      <c r="D679" s="10"/>
      <c r="E679" s="11"/>
      <c r="F679" s="11"/>
      <c r="G679" s="11"/>
      <c r="H679" s="11"/>
      <c r="I679" s="13"/>
      <c r="J679" s="36"/>
      <c r="K679" s="41"/>
      <c r="L679" s="42"/>
      <c r="M679" s="39"/>
      <c r="N679" s="43"/>
    </row>
    <row r="680" spans="1:14" x14ac:dyDescent="0.25">
      <c r="A680" s="11"/>
      <c r="B680" s="81"/>
      <c r="C680" s="11"/>
      <c r="D680" s="10"/>
      <c r="E680" s="11"/>
      <c r="F680" s="11"/>
      <c r="G680" s="11"/>
      <c r="H680" s="11"/>
      <c r="I680" s="13"/>
      <c r="J680" s="36"/>
      <c r="K680" s="41"/>
      <c r="L680" s="42"/>
      <c r="M680" s="39"/>
      <c r="N680" s="43"/>
    </row>
    <row r="681" spans="1:14" x14ac:dyDescent="0.25">
      <c r="A681" s="11"/>
      <c r="B681" s="81"/>
      <c r="C681" s="11"/>
      <c r="D681" s="10"/>
      <c r="E681" s="11"/>
      <c r="F681" s="11"/>
      <c r="G681" s="11"/>
      <c r="H681" s="11"/>
      <c r="I681" s="13"/>
      <c r="J681" s="36"/>
      <c r="K681" s="41"/>
      <c r="L681" s="42"/>
      <c r="M681" s="39"/>
      <c r="N681" s="43"/>
    </row>
    <row r="682" spans="1:14" x14ac:dyDescent="0.25">
      <c r="A682" s="11"/>
      <c r="B682" s="81"/>
      <c r="C682" s="11"/>
      <c r="D682" s="10"/>
      <c r="E682" s="11"/>
      <c r="F682" s="11"/>
      <c r="G682" s="11"/>
      <c r="H682" s="11"/>
      <c r="I682" s="13"/>
      <c r="J682" s="36"/>
      <c r="K682" s="41"/>
      <c r="L682" s="42"/>
      <c r="M682" s="39"/>
      <c r="N682" s="43"/>
    </row>
    <row r="683" spans="1:14" x14ac:dyDescent="0.25">
      <c r="A683" s="11"/>
      <c r="B683" s="81"/>
      <c r="C683" s="11"/>
      <c r="D683" s="10"/>
      <c r="E683" s="11"/>
      <c r="F683" s="11"/>
      <c r="G683" s="11"/>
      <c r="H683" s="11"/>
      <c r="I683" s="13"/>
      <c r="J683" s="36"/>
      <c r="K683" s="41"/>
      <c r="L683" s="42"/>
      <c r="M683" s="39"/>
      <c r="N683" s="43"/>
    </row>
    <row r="684" spans="1:14" x14ac:dyDescent="0.25">
      <c r="A684" s="11"/>
      <c r="B684" s="81"/>
      <c r="C684" s="11"/>
      <c r="D684" s="10"/>
      <c r="E684" s="11"/>
      <c r="F684" s="11"/>
      <c r="G684" s="11"/>
      <c r="H684" s="11"/>
      <c r="I684" s="13"/>
      <c r="J684" s="36"/>
      <c r="K684" s="41"/>
      <c r="L684" s="42"/>
      <c r="M684" s="39"/>
      <c r="N684" s="43"/>
    </row>
    <row r="685" spans="1:14" x14ac:dyDescent="0.25">
      <c r="A685" s="11"/>
      <c r="B685" s="81"/>
      <c r="C685" s="11"/>
      <c r="D685" s="10"/>
      <c r="E685" s="11"/>
      <c r="F685" s="11"/>
      <c r="G685" s="11"/>
      <c r="H685" s="11"/>
      <c r="I685" s="13"/>
      <c r="J685" s="36"/>
      <c r="K685" s="41"/>
      <c r="L685" s="42"/>
      <c r="M685" s="39"/>
      <c r="N685" s="43"/>
    </row>
    <row r="686" spans="1:14" x14ac:dyDescent="0.25">
      <c r="A686" s="11"/>
      <c r="B686" s="81"/>
      <c r="C686" s="11"/>
      <c r="D686" s="10"/>
      <c r="E686" s="11"/>
      <c r="F686" s="11"/>
      <c r="G686" s="11"/>
      <c r="H686" s="11"/>
      <c r="I686" s="13"/>
      <c r="J686" s="36"/>
      <c r="K686" s="41"/>
      <c r="L686" s="42"/>
      <c r="M686" s="39"/>
      <c r="N686" s="43"/>
    </row>
    <row r="687" spans="1:14" x14ac:dyDescent="0.25">
      <c r="A687" s="11"/>
      <c r="B687" s="81"/>
      <c r="C687" s="11"/>
      <c r="D687" s="10"/>
      <c r="E687" s="11"/>
      <c r="F687" s="11"/>
      <c r="G687" s="11"/>
      <c r="H687" s="11"/>
      <c r="I687" s="13"/>
      <c r="J687" s="36"/>
      <c r="K687" s="41"/>
      <c r="L687" s="42"/>
      <c r="M687" s="39"/>
      <c r="N687" s="43"/>
    </row>
    <row r="688" spans="1:14" x14ac:dyDescent="0.25">
      <c r="A688" s="11"/>
      <c r="B688" s="81"/>
      <c r="C688" s="11"/>
      <c r="D688" s="10"/>
      <c r="E688" s="11"/>
      <c r="F688" s="11"/>
      <c r="G688" s="11"/>
      <c r="H688" s="11"/>
      <c r="I688" s="13"/>
      <c r="J688" s="36"/>
      <c r="K688" s="41"/>
      <c r="L688" s="42"/>
      <c r="M688" s="39"/>
      <c r="N688" s="43"/>
    </row>
    <row r="689" spans="1:14" x14ac:dyDescent="0.25">
      <c r="A689" s="11"/>
      <c r="B689" s="81"/>
      <c r="C689" s="11"/>
      <c r="D689" s="10"/>
      <c r="E689" s="11"/>
      <c r="F689" s="11"/>
      <c r="G689" s="11"/>
      <c r="H689" s="11"/>
      <c r="I689" s="13"/>
      <c r="J689" s="36"/>
      <c r="K689" s="41"/>
      <c r="L689" s="42"/>
      <c r="M689" s="39"/>
      <c r="N689" s="43"/>
    </row>
    <row r="690" spans="1:14" x14ac:dyDescent="0.25">
      <c r="A690" s="11"/>
      <c r="B690" s="81"/>
      <c r="C690" s="11"/>
      <c r="D690" s="10"/>
      <c r="E690" s="11"/>
      <c r="F690" s="11"/>
      <c r="G690" s="11"/>
      <c r="H690" s="11"/>
      <c r="I690" s="13"/>
      <c r="J690" s="36"/>
      <c r="K690" s="41"/>
      <c r="L690" s="42"/>
      <c r="M690" s="39"/>
      <c r="N690" s="43"/>
    </row>
    <row r="691" spans="1:14" x14ac:dyDescent="0.25">
      <c r="A691" s="11"/>
      <c r="B691" s="81"/>
      <c r="C691" s="11"/>
      <c r="D691" s="10"/>
      <c r="E691" s="11"/>
      <c r="F691" s="11"/>
      <c r="G691" s="11"/>
      <c r="H691" s="11"/>
      <c r="I691" s="13"/>
      <c r="J691" s="36"/>
      <c r="K691" s="41"/>
      <c r="L691" s="42"/>
      <c r="M691" s="39"/>
      <c r="N691" s="43"/>
    </row>
    <row r="692" spans="1:14" x14ac:dyDescent="0.25">
      <c r="A692" s="11"/>
      <c r="B692" s="81"/>
      <c r="C692" s="11"/>
      <c r="D692" s="10"/>
      <c r="E692" s="11"/>
      <c r="F692" s="11"/>
      <c r="G692" s="11"/>
      <c r="H692" s="11"/>
      <c r="I692" s="13"/>
      <c r="J692" s="36"/>
      <c r="K692" s="41"/>
      <c r="L692" s="42"/>
      <c r="M692" s="39"/>
      <c r="N692" s="43"/>
    </row>
    <row r="693" spans="1:14" x14ac:dyDescent="0.25">
      <c r="A693" s="11"/>
      <c r="B693" s="81"/>
      <c r="C693" s="11"/>
      <c r="D693" s="10"/>
      <c r="E693" s="11"/>
      <c r="F693" s="11"/>
      <c r="G693" s="11"/>
      <c r="H693" s="11"/>
      <c r="I693" s="13"/>
      <c r="J693" s="36"/>
      <c r="K693" s="41"/>
      <c r="L693" s="42"/>
      <c r="M693" s="39"/>
      <c r="N693" s="43"/>
    </row>
    <row r="694" spans="1:14" x14ac:dyDescent="0.25">
      <c r="A694" s="11"/>
      <c r="B694" s="81"/>
      <c r="C694" s="11"/>
      <c r="D694" s="10"/>
      <c r="E694" s="11"/>
      <c r="F694" s="11"/>
      <c r="G694" s="11"/>
      <c r="H694" s="11"/>
      <c r="I694" s="13"/>
      <c r="J694" s="36"/>
      <c r="K694" s="41"/>
      <c r="L694" s="42"/>
      <c r="M694" s="39"/>
      <c r="N694" s="43"/>
    </row>
    <row r="695" spans="1:14" x14ac:dyDescent="0.25">
      <c r="A695" s="11"/>
      <c r="B695" s="81"/>
      <c r="C695" s="11"/>
      <c r="D695" s="10"/>
      <c r="E695" s="11"/>
      <c r="F695" s="11"/>
      <c r="G695" s="11"/>
      <c r="H695" s="11"/>
      <c r="I695" s="13"/>
      <c r="J695" s="36"/>
      <c r="K695" s="41"/>
      <c r="L695" s="42"/>
      <c r="M695" s="39"/>
      <c r="N695" s="43"/>
    </row>
    <row r="696" spans="1:14" x14ac:dyDescent="0.25">
      <c r="A696" s="11"/>
      <c r="B696" s="81"/>
      <c r="C696" s="11"/>
      <c r="D696" s="10"/>
      <c r="E696" s="11"/>
      <c r="F696" s="11"/>
      <c r="G696" s="11"/>
      <c r="H696" s="11"/>
      <c r="I696" s="13"/>
      <c r="J696" s="36"/>
      <c r="K696" s="41"/>
      <c r="L696" s="42"/>
      <c r="M696" s="39"/>
      <c r="N696" s="43"/>
    </row>
    <row r="697" spans="1:14" x14ac:dyDescent="0.25">
      <c r="A697" s="11"/>
      <c r="B697" s="81"/>
      <c r="C697" s="11"/>
      <c r="D697" s="10"/>
      <c r="E697" s="11"/>
      <c r="F697" s="11"/>
      <c r="G697" s="11"/>
      <c r="H697" s="11"/>
      <c r="I697" s="13"/>
      <c r="J697" s="36"/>
      <c r="K697" s="41"/>
      <c r="L697" s="42"/>
      <c r="M697" s="39"/>
      <c r="N697" s="43"/>
    </row>
    <row r="698" spans="1:14" x14ac:dyDescent="0.25">
      <c r="A698" s="11"/>
      <c r="B698" s="81"/>
      <c r="C698" s="11"/>
      <c r="D698" s="10"/>
      <c r="E698" s="11"/>
      <c r="F698" s="11"/>
      <c r="G698" s="11"/>
      <c r="H698" s="11"/>
      <c r="I698" s="13"/>
      <c r="J698" s="36"/>
      <c r="K698" s="41"/>
      <c r="L698" s="42"/>
      <c r="M698" s="39"/>
      <c r="N698" s="43"/>
    </row>
    <row r="699" spans="1:14" x14ac:dyDescent="0.25">
      <c r="A699" s="11"/>
      <c r="B699" s="81"/>
      <c r="C699" s="11"/>
      <c r="D699" s="10"/>
      <c r="E699" s="11"/>
      <c r="F699" s="11"/>
      <c r="G699" s="11"/>
      <c r="H699" s="11"/>
      <c r="I699" s="13"/>
      <c r="J699" s="36"/>
      <c r="K699" s="41"/>
      <c r="L699" s="42"/>
      <c r="M699" s="39"/>
      <c r="N699" s="43"/>
    </row>
    <row r="700" spans="1:14" x14ac:dyDescent="0.25">
      <c r="A700" s="11"/>
      <c r="B700" s="81"/>
      <c r="C700" s="11"/>
      <c r="D700" s="10"/>
      <c r="E700" s="11"/>
      <c r="F700" s="11"/>
      <c r="G700" s="11"/>
      <c r="H700" s="11"/>
      <c r="I700" s="13"/>
      <c r="J700" s="36"/>
      <c r="K700" s="41"/>
      <c r="L700" s="42"/>
      <c r="M700" s="39"/>
      <c r="N700" s="43"/>
    </row>
    <row r="701" spans="1:14" x14ac:dyDescent="0.25">
      <c r="A701" s="11"/>
      <c r="B701" s="81"/>
      <c r="C701" s="11"/>
      <c r="D701" s="10"/>
      <c r="E701" s="11"/>
      <c r="F701" s="11"/>
      <c r="G701" s="11"/>
      <c r="H701" s="11"/>
      <c r="I701" s="13"/>
      <c r="J701" s="36"/>
      <c r="K701" s="41"/>
      <c r="L701" s="42"/>
      <c r="M701" s="39"/>
      <c r="N701" s="43"/>
    </row>
    <row r="702" spans="1:14" x14ac:dyDescent="0.25">
      <c r="A702" s="11"/>
      <c r="B702" s="81"/>
      <c r="C702" s="11"/>
      <c r="D702" s="10"/>
      <c r="E702" s="11"/>
      <c r="F702" s="11"/>
      <c r="G702" s="11"/>
      <c r="H702" s="11"/>
      <c r="I702" s="13"/>
      <c r="J702" s="36"/>
      <c r="K702" s="41"/>
      <c r="L702" s="42"/>
      <c r="M702" s="39"/>
      <c r="N702" s="43"/>
    </row>
    <row r="703" spans="1:14" x14ac:dyDescent="0.25">
      <c r="A703" s="11"/>
      <c r="B703" s="81"/>
      <c r="C703" s="11"/>
      <c r="D703" s="10"/>
      <c r="E703" s="11"/>
      <c r="F703" s="11"/>
      <c r="G703" s="11"/>
      <c r="H703" s="11"/>
      <c r="I703" s="13"/>
      <c r="J703" s="36"/>
      <c r="K703" s="41"/>
      <c r="L703" s="42"/>
      <c r="M703" s="39"/>
      <c r="N703" s="43"/>
    </row>
    <row r="704" spans="1:14" x14ac:dyDescent="0.25">
      <c r="A704" s="11"/>
      <c r="B704" s="81"/>
      <c r="C704" s="11"/>
      <c r="D704" s="10"/>
      <c r="E704" s="11"/>
      <c r="F704" s="11"/>
      <c r="G704" s="11"/>
      <c r="H704" s="11"/>
      <c r="I704" s="13"/>
      <c r="J704" s="36"/>
      <c r="K704" s="41"/>
      <c r="L704" s="42"/>
      <c r="M704" s="39"/>
      <c r="N704" s="43"/>
    </row>
    <row r="705" spans="1:14" x14ac:dyDescent="0.25">
      <c r="A705" s="11"/>
      <c r="B705" s="81"/>
      <c r="C705" s="11"/>
      <c r="D705" s="10"/>
      <c r="E705" s="11"/>
      <c r="F705" s="11"/>
      <c r="G705" s="11"/>
      <c r="H705" s="11"/>
      <c r="I705" s="13"/>
      <c r="J705" s="36"/>
      <c r="K705" s="41"/>
      <c r="L705" s="42"/>
      <c r="M705" s="39"/>
      <c r="N705" s="43"/>
    </row>
    <row r="706" spans="1:14" x14ac:dyDescent="0.25">
      <c r="A706" s="11"/>
      <c r="B706" s="81"/>
      <c r="C706" s="11"/>
      <c r="D706" s="10"/>
      <c r="E706" s="11"/>
      <c r="F706" s="11"/>
      <c r="G706" s="11"/>
      <c r="H706" s="11"/>
      <c r="I706" s="13"/>
      <c r="J706" s="36"/>
      <c r="K706" s="41"/>
      <c r="L706" s="42"/>
      <c r="M706" s="39"/>
      <c r="N706" s="43"/>
    </row>
    <row r="707" spans="1:14" x14ac:dyDescent="0.25">
      <c r="A707" s="11"/>
      <c r="B707" s="81"/>
      <c r="C707" s="11"/>
      <c r="D707" s="10"/>
      <c r="E707" s="11"/>
      <c r="F707" s="11"/>
      <c r="G707" s="11"/>
      <c r="H707" s="11"/>
      <c r="I707" s="13"/>
      <c r="J707" s="36"/>
      <c r="K707" s="41"/>
      <c r="L707" s="42"/>
      <c r="M707" s="39"/>
      <c r="N707" s="43"/>
    </row>
    <row r="708" spans="1:14" x14ac:dyDescent="0.25">
      <c r="A708" s="11"/>
      <c r="B708" s="81"/>
      <c r="C708" s="11"/>
      <c r="D708" s="10"/>
      <c r="E708" s="11"/>
      <c r="F708" s="11"/>
      <c r="G708" s="11"/>
      <c r="H708" s="11"/>
      <c r="I708" s="13"/>
      <c r="J708" s="36"/>
      <c r="K708" s="41"/>
      <c r="L708" s="42"/>
      <c r="M708" s="39"/>
      <c r="N708" s="43"/>
    </row>
    <row r="709" spans="1:14" x14ac:dyDescent="0.25">
      <c r="A709" s="11"/>
      <c r="B709" s="81"/>
      <c r="C709" s="11"/>
      <c r="D709" s="10"/>
      <c r="E709" s="11"/>
      <c r="F709" s="11"/>
      <c r="G709" s="11"/>
      <c r="H709" s="11"/>
      <c r="I709" s="13"/>
      <c r="J709" s="36"/>
      <c r="K709" s="41"/>
      <c r="L709" s="42"/>
      <c r="M709" s="39"/>
      <c r="N709" s="43"/>
    </row>
    <row r="710" spans="1:14" x14ac:dyDescent="0.25">
      <c r="A710" s="11"/>
      <c r="B710" s="81"/>
      <c r="C710" s="11"/>
      <c r="D710" s="10"/>
      <c r="E710" s="11"/>
      <c r="F710" s="11"/>
      <c r="G710" s="11"/>
      <c r="H710" s="11"/>
      <c r="I710" s="13"/>
      <c r="J710" s="36"/>
      <c r="K710" s="41"/>
      <c r="L710" s="42"/>
      <c r="M710" s="39"/>
      <c r="N710" s="43"/>
    </row>
    <row r="711" spans="1:14" x14ac:dyDescent="0.25">
      <c r="A711" s="11"/>
      <c r="B711" s="81"/>
      <c r="C711" s="11"/>
      <c r="D711" s="10"/>
      <c r="E711" s="11"/>
      <c r="F711" s="11"/>
      <c r="G711" s="11"/>
      <c r="H711" s="11"/>
      <c r="I711" s="13"/>
      <c r="J711" s="36"/>
      <c r="K711" s="41"/>
      <c r="L711" s="42"/>
      <c r="M711" s="39"/>
      <c r="N711" s="43"/>
    </row>
    <row r="712" spans="1:14" x14ac:dyDescent="0.25">
      <c r="A712" s="11"/>
      <c r="B712" s="81"/>
      <c r="C712" s="11"/>
      <c r="D712" s="10"/>
      <c r="E712" s="11"/>
      <c r="F712" s="11"/>
      <c r="G712" s="11"/>
      <c r="H712" s="11"/>
      <c r="I712" s="13"/>
      <c r="J712" s="36"/>
      <c r="K712" s="41"/>
      <c r="L712" s="42"/>
      <c r="M712" s="39"/>
      <c r="N712" s="43"/>
    </row>
    <row r="713" spans="1:14" x14ac:dyDescent="0.25">
      <c r="A713" s="11"/>
      <c r="B713" s="81"/>
      <c r="C713" s="11"/>
      <c r="D713" s="10"/>
      <c r="E713" s="11"/>
      <c r="F713" s="11"/>
      <c r="G713" s="11"/>
      <c r="H713" s="11"/>
      <c r="I713" s="13"/>
      <c r="J713" s="36"/>
      <c r="K713" s="41"/>
      <c r="L713" s="42"/>
      <c r="M713" s="39"/>
      <c r="N713" s="43"/>
    </row>
    <row r="714" spans="1:14" x14ac:dyDescent="0.25">
      <c r="A714" s="11"/>
      <c r="B714" s="81"/>
      <c r="C714" s="11"/>
      <c r="D714" s="10"/>
      <c r="E714" s="11"/>
      <c r="F714" s="11"/>
      <c r="G714" s="11"/>
      <c r="H714" s="11"/>
      <c r="I714" s="13"/>
      <c r="J714" s="36"/>
      <c r="K714" s="41"/>
      <c r="L714" s="42"/>
      <c r="M714" s="39"/>
      <c r="N714" s="43"/>
    </row>
    <row r="715" spans="1:14" x14ac:dyDescent="0.25">
      <c r="A715" s="11"/>
      <c r="B715" s="81"/>
      <c r="C715" s="11"/>
      <c r="D715" s="10"/>
      <c r="E715" s="11"/>
      <c r="F715" s="11"/>
      <c r="G715" s="11"/>
      <c r="H715" s="11"/>
      <c r="I715" s="13"/>
      <c r="J715" s="36"/>
      <c r="K715" s="41"/>
      <c r="L715" s="42"/>
      <c r="M715" s="39"/>
      <c r="N715" s="43"/>
    </row>
    <row r="716" spans="1:14" x14ac:dyDescent="0.25">
      <c r="A716" s="11"/>
      <c r="B716" s="81"/>
      <c r="C716" s="11"/>
      <c r="D716" s="10"/>
      <c r="E716" s="11"/>
      <c r="F716" s="11"/>
      <c r="G716" s="11"/>
      <c r="H716" s="11"/>
      <c r="I716" s="13"/>
      <c r="J716" s="36"/>
      <c r="K716" s="41"/>
      <c r="L716" s="42"/>
      <c r="M716" s="39"/>
      <c r="N716" s="43"/>
    </row>
    <row r="717" spans="1:14" x14ac:dyDescent="0.25">
      <c r="A717" s="11"/>
      <c r="B717" s="81"/>
      <c r="C717" s="11"/>
      <c r="D717" s="10"/>
      <c r="E717" s="11"/>
      <c r="F717" s="11"/>
      <c r="G717" s="11"/>
      <c r="H717" s="11"/>
      <c r="I717" s="13"/>
      <c r="J717" s="36"/>
      <c r="K717" s="41"/>
      <c r="L717" s="42"/>
      <c r="M717" s="39"/>
      <c r="N717" s="43"/>
    </row>
    <row r="718" spans="1:14" x14ac:dyDescent="0.25">
      <c r="A718" s="11"/>
      <c r="B718" s="81"/>
      <c r="C718" s="11"/>
      <c r="D718" s="10"/>
      <c r="E718" s="11"/>
      <c r="F718" s="11"/>
      <c r="G718" s="11"/>
      <c r="H718" s="11"/>
      <c r="I718" s="13"/>
      <c r="J718" s="36"/>
      <c r="K718" s="41"/>
      <c r="L718" s="42"/>
      <c r="M718" s="39"/>
      <c r="N718" s="43"/>
    </row>
    <row r="719" spans="1:14" x14ac:dyDescent="0.25">
      <c r="A719" s="11"/>
      <c r="B719" s="81"/>
      <c r="C719" s="11"/>
      <c r="D719" s="10"/>
      <c r="E719" s="11"/>
      <c r="F719" s="11"/>
      <c r="G719" s="11"/>
      <c r="H719" s="11"/>
      <c r="I719" s="13"/>
      <c r="J719" s="36"/>
      <c r="K719" s="41"/>
      <c r="L719" s="42"/>
      <c r="M719" s="39"/>
      <c r="N719" s="43"/>
    </row>
    <row r="720" spans="1:14" x14ac:dyDescent="0.25">
      <c r="A720" s="11"/>
      <c r="B720" s="81"/>
      <c r="C720" s="11"/>
      <c r="D720" s="10"/>
      <c r="E720" s="11"/>
      <c r="F720" s="11"/>
      <c r="G720" s="11"/>
      <c r="H720" s="11"/>
      <c r="I720" s="13"/>
      <c r="J720" s="36"/>
      <c r="K720" s="41"/>
      <c r="L720" s="42"/>
      <c r="M720" s="39"/>
      <c r="N720" s="43"/>
    </row>
    <row r="721" spans="1:14" x14ac:dyDescent="0.25">
      <c r="A721" s="11"/>
      <c r="B721" s="81"/>
      <c r="C721" s="11"/>
      <c r="D721" s="10"/>
      <c r="E721" s="11"/>
      <c r="F721" s="11"/>
      <c r="G721" s="11"/>
      <c r="H721" s="11"/>
      <c r="I721" s="13"/>
      <c r="J721" s="36"/>
      <c r="K721" s="41"/>
      <c r="L721" s="42"/>
      <c r="M721" s="39"/>
      <c r="N721" s="43"/>
    </row>
    <row r="722" spans="1:14" x14ac:dyDescent="0.25">
      <c r="A722" s="11"/>
      <c r="B722" s="81"/>
      <c r="C722" s="11"/>
      <c r="D722" s="10"/>
      <c r="E722" s="11"/>
      <c r="F722" s="11"/>
      <c r="G722" s="11"/>
      <c r="H722" s="11"/>
      <c r="I722" s="13"/>
      <c r="J722" s="36"/>
      <c r="K722" s="41"/>
      <c r="L722" s="42"/>
      <c r="M722" s="39"/>
      <c r="N722" s="43"/>
    </row>
    <row r="723" spans="1:14" x14ac:dyDescent="0.25">
      <c r="A723" s="11"/>
      <c r="B723" s="81"/>
      <c r="C723" s="11"/>
      <c r="D723" s="10"/>
      <c r="E723" s="11"/>
      <c r="F723" s="11"/>
      <c r="G723" s="11"/>
      <c r="H723" s="11"/>
      <c r="I723" s="13"/>
      <c r="J723" s="36"/>
      <c r="K723" s="41"/>
      <c r="L723" s="42"/>
      <c r="M723" s="39"/>
      <c r="N723" s="43"/>
    </row>
    <row r="724" spans="1:14" x14ac:dyDescent="0.25">
      <c r="A724" s="11"/>
      <c r="B724" s="81"/>
      <c r="C724" s="11"/>
      <c r="D724" s="10"/>
      <c r="E724" s="11"/>
      <c r="F724" s="11"/>
      <c r="G724" s="11"/>
      <c r="H724" s="11"/>
      <c r="I724" s="13"/>
      <c r="J724" s="36"/>
      <c r="K724" s="41"/>
      <c r="L724" s="42"/>
      <c r="M724" s="39"/>
      <c r="N724" s="43"/>
    </row>
    <row r="725" spans="1:14" x14ac:dyDescent="0.25">
      <c r="A725" s="11"/>
      <c r="B725" s="81"/>
      <c r="C725" s="11"/>
      <c r="D725" s="10"/>
      <c r="E725" s="11"/>
      <c r="F725" s="11"/>
      <c r="G725" s="11"/>
      <c r="H725" s="11"/>
      <c r="I725" s="13"/>
      <c r="J725" s="36"/>
      <c r="K725" s="41"/>
      <c r="L725" s="42"/>
      <c r="M725" s="39"/>
      <c r="N725" s="43"/>
    </row>
    <row r="726" spans="1:14" x14ac:dyDescent="0.25">
      <c r="A726" s="11"/>
      <c r="B726" s="81"/>
      <c r="C726" s="11"/>
      <c r="D726" s="10"/>
      <c r="E726" s="11"/>
      <c r="F726" s="11"/>
      <c r="G726" s="11"/>
      <c r="H726" s="11"/>
      <c r="I726" s="13"/>
      <c r="J726" s="36"/>
      <c r="K726" s="41"/>
      <c r="L726" s="42"/>
      <c r="M726" s="39"/>
      <c r="N726" s="43"/>
    </row>
    <row r="727" spans="1:14" x14ac:dyDescent="0.25">
      <c r="A727" s="11"/>
      <c r="B727" s="81"/>
      <c r="C727" s="11"/>
      <c r="D727" s="10"/>
      <c r="E727" s="11"/>
      <c r="F727" s="11"/>
      <c r="G727" s="11"/>
      <c r="H727" s="11"/>
      <c r="I727" s="13"/>
      <c r="J727" s="36"/>
      <c r="K727" s="41"/>
      <c r="L727" s="42"/>
      <c r="M727" s="39"/>
      <c r="N727" s="43"/>
    </row>
    <row r="728" spans="1:14" x14ac:dyDescent="0.25">
      <c r="A728" s="11"/>
      <c r="B728" s="81"/>
      <c r="C728" s="11"/>
      <c r="D728" s="10"/>
      <c r="E728" s="11"/>
      <c r="F728" s="11"/>
      <c r="G728" s="11"/>
      <c r="H728" s="11"/>
      <c r="I728" s="13"/>
      <c r="J728" s="36"/>
      <c r="K728" s="41"/>
      <c r="L728" s="42"/>
      <c r="M728" s="39"/>
      <c r="N728" s="43"/>
    </row>
    <row r="729" spans="1:14" x14ac:dyDescent="0.25">
      <c r="A729" s="11"/>
      <c r="B729" s="81"/>
      <c r="C729" s="11"/>
      <c r="D729" s="10"/>
      <c r="E729" s="11"/>
      <c r="F729" s="11"/>
      <c r="G729" s="11"/>
      <c r="H729" s="11"/>
      <c r="I729" s="13"/>
      <c r="J729" s="36"/>
      <c r="K729" s="41"/>
      <c r="L729" s="42"/>
      <c r="M729" s="39"/>
      <c r="N729" s="43"/>
    </row>
    <row r="730" spans="1:14" x14ac:dyDescent="0.25">
      <c r="A730" s="11"/>
      <c r="B730" s="81"/>
      <c r="C730" s="11"/>
      <c r="D730" s="10"/>
      <c r="E730" s="11"/>
      <c r="F730" s="11"/>
      <c r="G730" s="11"/>
      <c r="H730" s="11"/>
      <c r="I730" s="13"/>
      <c r="J730" s="36"/>
      <c r="K730" s="41"/>
      <c r="L730" s="42"/>
      <c r="M730" s="39"/>
      <c r="N730" s="43"/>
    </row>
    <row r="731" spans="1:14" x14ac:dyDescent="0.25">
      <c r="A731" s="11"/>
      <c r="B731" s="81"/>
      <c r="C731" s="11"/>
      <c r="D731" s="10"/>
      <c r="E731" s="11"/>
      <c r="F731" s="11"/>
      <c r="G731" s="11"/>
      <c r="H731" s="11"/>
      <c r="I731" s="13"/>
      <c r="J731" s="36"/>
      <c r="K731" s="41"/>
      <c r="L731" s="42"/>
      <c r="M731" s="39"/>
      <c r="N731" s="43"/>
    </row>
    <row r="732" spans="1:14" x14ac:dyDescent="0.25">
      <c r="A732" s="11"/>
      <c r="B732" s="81"/>
      <c r="C732" s="11"/>
      <c r="D732" s="10"/>
      <c r="E732" s="11"/>
      <c r="F732" s="11"/>
      <c r="G732" s="11"/>
      <c r="H732" s="11"/>
      <c r="I732" s="13"/>
      <c r="J732" s="36"/>
      <c r="K732" s="41"/>
      <c r="L732" s="42"/>
      <c r="M732" s="39"/>
      <c r="N732" s="43"/>
    </row>
    <row r="733" spans="1:14" x14ac:dyDescent="0.25">
      <c r="A733" s="11"/>
      <c r="B733" s="81"/>
      <c r="C733" s="11"/>
      <c r="D733" s="10"/>
      <c r="E733" s="11"/>
      <c r="F733" s="11"/>
      <c r="G733" s="11"/>
      <c r="H733" s="11"/>
      <c r="I733" s="13"/>
      <c r="J733" s="36"/>
      <c r="K733" s="41"/>
      <c r="L733" s="42"/>
      <c r="M733" s="39"/>
      <c r="N733" s="43"/>
    </row>
    <row r="734" spans="1:14" x14ac:dyDescent="0.25">
      <c r="A734" s="11"/>
      <c r="B734" s="81"/>
      <c r="C734" s="11"/>
      <c r="D734" s="10"/>
      <c r="E734" s="11"/>
      <c r="F734" s="11"/>
      <c r="G734" s="11"/>
      <c r="H734" s="11"/>
      <c r="I734" s="13"/>
      <c r="J734" s="36"/>
      <c r="K734" s="41"/>
      <c r="L734" s="42"/>
      <c r="M734" s="39"/>
      <c r="N734" s="43"/>
    </row>
    <row r="735" spans="1:14" x14ac:dyDescent="0.25">
      <c r="A735" s="11"/>
      <c r="B735" s="81"/>
      <c r="C735" s="11"/>
      <c r="D735" s="10"/>
      <c r="E735" s="11"/>
      <c r="F735" s="11"/>
      <c r="G735" s="11"/>
      <c r="H735" s="11"/>
      <c r="I735" s="13"/>
      <c r="J735" s="36"/>
      <c r="K735" s="41"/>
      <c r="L735" s="42"/>
      <c r="M735" s="39"/>
      <c r="N735" s="43"/>
    </row>
    <row r="736" spans="1:14" x14ac:dyDescent="0.25">
      <c r="A736" s="11"/>
      <c r="B736" s="81"/>
      <c r="C736" s="11"/>
      <c r="D736" s="10"/>
      <c r="E736" s="11"/>
      <c r="F736" s="11"/>
      <c r="G736" s="11"/>
      <c r="H736" s="11"/>
      <c r="I736" s="13"/>
      <c r="J736" s="36"/>
      <c r="K736" s="41"/>
      <c r="L736" s="42"/>
      <c r="M736" s="39"/>
      <c r="N736" s="43"/>
    </row>
    <row r="737" spans="1:14" x14ac:dyDescent="0.25">
      <c r="A737" s="11"/>
      <c r="B737" s="81"/>
      <c r="C737" s="11"/>
      <c r="D737" s="10"/>
      <c r="E737" s="11"/>
      <c r="F737" s="11"/>
      <c r="G737" s="11"/>
      <c r="H737" s="11"/>
      <c r="I737" s="13"/>
      <c r="J737" s="36"/>
      <c r="K737" s="41"/>
      <c r="L737" s="42"/>
      <c r="M737" s="39"/>
      <c r="N737" s="43"/>
    </row>
    <row r="738" spans="1:14" x14ac:dyDescent="0.25">
      <c r="A738" s="11"/>
      <c r="B738" s="81"/>
      <c r="C738" s="11"/>
      <c r="D738" s="10"/>
      <c r="E738" s="11"/>
      <c r="F738" s="11"/>
      <c r="G738" s="11"/>
      <c r="H738" s="11"/>
      <c r="I738" s="13"/>
      <c r="J738" s="36"/>
      <c r="K738" s="41"/>
      <c r="L738" s="42"/>
      <c r="M738" s="39"/>
      <c r="N738" s="43"/>
    </row>
    <row r="739" spans="1:14" x14ac:dyDescent="0.25">
      <c r="A739" s="11"/>
      <c r="B739" s="81"/>
      <c r="C739" s="11"/>
      <c r="D739" s="10"/>
      <c r="E739" s="11"/>
      <c r="F739" s="11"/>
      <c r="G739" s="11"/>
      <c r="H739" s="11"/>
      <c r="I739" s="13"/>
      <c r="J739" s="36"/>
      <c r="K739" s="41"/>
      <c r="L739" s="42"/>
      <c r="M739" s="39"/>
      <c r="N739" s="43"/>
    </row>
    <row r="740" spans="1:14" x14ac:dyDescent="0.25">
      <c r="A740" s="11"/>
      <c r="B740" s="81"/>
      <c r="C740" s="11"/>
      <c r="D740" s="10"/>
      <c r="E740" s="11"/>
      <c r="F740" s="11"/>
      <c r="G740" s="11"/>
      <c r="H740" s="11"/>
      <c r="I740" s="13"/>
      <c r="J740" s="36"/>
      <c r="K740" s="41"/>
      <c r="L740" s="42"/>
      <c r="M740" s="39"/>
      <c r="N740" s="43"/>
    </row>
    <row r="741" spans="1:14" x14ac:dyDescent="0.25">
      <c r="A741" s="11"/>
      <c r="B741" s="81"/>
      <c r="C741" s="11"/>
      <c r="D741" s="10"/>
      <c r="E741" s="11"/>
      <c r="F741" s="11"/>
      <c r="G741" s="11"/>
      <c r="H741" s="11"/>
      <c r="I741" s="13"/>
      <c r="J741" s="36"/>
      <c r="K741" s="41"/>
      <c r="L741" s="42"/>
      <c r="M741" s="39"/>
      <c r="N741" s="43"/>
    </row>
    <row r="742" spans="1:14" x14ac:dyDescent="0.25">
      <c r="A742" s="11"/>
      <c r="B742" s="81"/>
      <c r="C742" s="11"/>
      <c r="D742" s="10"/>
      <c r="E742" s="11"/>
      <c r="F742" s="11"/>
      <c r="G742" s="11"/>
      <c r="H742" s="11"/>
      <c r="I742" s="13"/>
      <c r="J742" s="36"/>
      <c r="K742" s="41"/>
      <c r="L742" s="42"/>
      <c r="M742" s="39"/>
      <c r="N742" s="43"/>
    </row>
    <row r="743" spans="1:14" x14ac:dyDescent="0.25">
      <c r="A743" s="11"/>
      <c r="B743" s="81"/>
      <c r="C743" s="11"/>
      <c r="D743" s="10"/>
      <c r="E743" s="11"/>
      <c r="F743" s="11"/>
      <c r="G743" s="11"/>
      <c r="H743" s="11"/>
      <c r="I743" s="13"/>
      <c r="J743" s="36"/>
      <c r="K743" s="41"/>
      <c r="L743" s="42"/>
      <c r="M743" s="39"/>
      <c r="N743" s="43"/>
    </row>
    <row r="744" spans="1:14" x14ac:dyDescent="0.25">
      <c r="A744" s="11"/>
      <c r="B744" s="81"/>
      <c r="C744" s="11"/>
      <c r="D744" s="10"/>
      <c r="E744" s="11"/>
      <c r="F744" s="11"/>
      <c r="G744" s="11"/>
      <c r="H744" s="11"/>
      <c r="I744" s="13"/>
      <c r="J744" s="36"/>
      <c r="K744" s="41"/>
      <c r="L744" s="42"/>
      <c r="M744" s="39"/>
      <c r="N744" s="43"/>
    </row>
    <row r="745" spans="1:14" x14ac:dyDescent="0.25">
      <c r="A745" s="11"/>
      <c r="B745" s="81"/>
      <c r="C745" s="11"/>
      <c r="D745" s="10"/>
      <c r="E745" s="11"/>
      <c r="F745" s="11"/>
      <c r="G745" s="11"/>
      <c r="H745" s="11"/>
      <c r="I745" s="13"/>
      <c r="J745" s="36"/>
      <c r="K745" s="41"/>
      <c r="L745" s="42"/>
      <c r="M745" s="39"/>
      <c r="N745" s="43"/>
    </row>
    <row r="746" spans="1:14" x14ac:dyDescent="0.25">
      <c r="A746" s="11"/>
      <c r="B746" s="81"/>
      <c r="C746" s="11"/>
      <c r="D746" s="10"/>
      <c r="E746" s="11"/>
      <c r="F746" s="11"/>
      <c r="G746" s="11"/>
      <c r="H746" s="11"/>
      <c r="I746" s="13"/>
      <c r="J746" s="36"/>
      <c r="K746" s="41"/>
      <c r="L746" s="42"/>
      <c r="M746" s="39"/>
      <c r="N746" s="43"/>
    </row>
    <row r="747" spans="1:14" x14ac:dyDescent="0.25">
      <c r="A747" s="11"/>
      <c r="B747" s="81"/>
      <c r="C747" s="11"/>
      <c r="D747" s="10"/>
      <c r="E747" s="11"/>
      <c r="F747" s="11"/>
      <c r="G747" s="11"/>
      <c r="H747" s="11"/>
      <c r="I747" s="13"/>
      <c r="J747" s="36"/>
      <c r="K747" s="41"/>
      <c r="L747" s="42"/>
      <c r="M747" s="39"/>
      <c r="N747" s="43"/>
    </row>
    <row r="748" spans="1:14" x14ac:dyDescent="0.25">
      <c r="A748" s="11"/>
      <c r="B748" s="81"/>
      <c r="C748" s="11"/>
      <c r="D748" s="10"/>
      <c r="E748" s="11"/>
      <c r="F748" s="11"/>
      <c r="G748" s="11"/>
      <c r="H748" s="11"/>
      <c r="I748" s="13"/>
      <c r="J748" s="36"/>
      <c r="K748" s="41"/>
      <c r="L748" s="42"/>
      <c r="M748" s="39"/>
      <c r="N748" s="43"/>
    </row>
    <row r="749" spans="1:14" x14ac:dyDescent="0.25">
      <c r="A749" s="11"/>
      <c r="B749" s="81"/>
      <c r="C749" s="11"/>
      <c r="D749" s="10"/>
      <c r="E749" s="11"/>
      <c r="F749" s="11"/>
      <c r="G749" s="11"/>
      <c r="H749" s="11"/>
      <c r="I749" s="13"/>
      <c r="J749" s="36"/>
      <c r="K749" s="41"/>
      <c r="L749" s="42"/>
      <c r="M749" s="39"/>
      <c r="N749" s="43"/>
    </row>
    <row r="750" spans="1:14" x14ac:dyDescent="0.25">
      <c r="A750" s="11"/>
      <c r="B750" s="81"/>
      <c r="C750" s="11"/>
      <c r="D750" s="10"/>
      <c r="E750" s="11"/>
      <c r="F750" s="11"/>
      <c r="G750" s="11"/>
      <c r="H750" s="11"/>
      <c r="I750" s="13"/>
      <c r="J750" s="36"/>
      <c r="K750" s="41"/>
      <c r="L750" s="42"/>
      <c r="M750" s="39"/>
      <c r="N750" s="43"/>
    </row>
    <row r="751" spans="1:14" x14ac:dyDescent="0.25">
      <c r="A751" s="11"/>
      <c r="B751" s="81"/>
      <c r="C751" s="11"/>
      <c r="D751" s="10"/>
      <c r="E751" s="11"/>
      <c r="F751" s="11"/>
      <c r="G751" s="11"/>
      <c r="H751" s="11"/>
      <c r="I751" s="13"/>
      <c r="J751" s="36"/>
      <c r="K751" s="41"/>
      <c r="L751" s="42"/>
      <c r="M751" s="39"/>
      <c r="N751" s="43"/>
    </row>
    <row r="752" spans="1:14" x14ac:dyDescent="0.25">
      <c r="A752" s="11"/>
      <c r="B752" s="81"/>
      <c r="C752" s="11"/>
      <c r="D752" s="10"/>
      <c r="E752" s="11"/>
      <c r="F752" s="11"/>
      <c r="G752" s="11"/>
      <c r="H752" s="11"/>
      <c r="I752" s="13"/>
      <c r="J752" s="36"/>
      <c r="K752" s="41"/>
      <c r="L752" s="42"/>
      <c r="M752" s="39"/>
      <c r="N752" s="43"/>
    </row>
    <row r="753" spans="1:14" x14ac:dyDescent="0.25">
      <c r="A753" s="11"/>
      <c r="B753" s="81"/>
      <c r="C753" s="11"/>
      <c r="D753" s="10"/>
      <c r="E753" s="11"/>
      <c r="F753" s="11"/>
      <c r="G753" s="11"/>
      <c r="H753" s="11"/>
      <c r="I753" s="13"/>
      <c r="J753" s="36"/>
      <c r="K753" s="41"/>
      <c r="L753" s="42"/>
      <c r="M753" s="39"/>
      <c r="N753" s="43"/>
    </row>
    <row r="754" spans="1:14" x14ac:dyDescent="0.25">
      <c r="A754" s="11"/>
      <c r="B754" s="81"/>
      <c r="C754" s="11"/>
      <c r="D754" s="10"/>
      <c r="E754" s="11"/>
      <c r="F754" s="11"/>
      <c r="G754" s="11"/>
      <c r="H754" s="11"/>
      <c r="I754" s="13"/>
      <c r="J754" s="36"/>
      <c r="K754" s="41"/>
      <c r="L754" s="42"/>
      <c r="M754" s="39"/>
      <c r="N754" s="43"/>
    </row>
    <row r="755" spans="1:14" x14ac:dyDescent="0.25">
      <c r="A755" s="11"/>
      <c r="B755" s="81"/>
      <c r="C755" s="11"/>
      <c r="D755" s="10"/>
      <c r="E755" s="11"/>
      <c r="F755" s="11"/>
      <c r="G755" s="11"/>
      <c r="H755" s="11"/>
      <c r="I755" s="13"/>
      <c r="J755" s="36"/>
      <c r="K755" s="41"/>
      <c r="L755" s="42"/>
      <c r="M755" s="39"/>
      <c r="N755" s="43"/>
    </row>
    <row r="756" spans="1:14" x14ac:dyDescent="0.25">
      <c r="A756" s="11"/>
      <c r="B756" s="81"/>
      <c r="C756" s="11"/>
      <c r="D756" s="10"/>
      <c r="E756" s="11"/>
      <c r="F756" s="11"/>
      <c r="G756" s="11"/>
      <c r="H756" s="11"/>
      <c r="I756" s="13"/>
      <c r="J756" s="36"/>
      <c r="K756" s="41"/>
      <c r="L756" s="42"/>
      <c r="M756" s="39"/>
      <c r="N756" s="43"/>
    </row>
    <row r="757" spans="1:14" x14ac:dyDescent="0.25">
      <c r="A757" s="11"/>
      <c r="B757" s="81"/>
      <c r="C757" s="11"/>
      <c r="D757" s="10"/>
      <c r="E757" s="11"/>
      <c r="F757" s="11"/>
      <c r="G757" s="11"/>
      <c r="H757" s="11"/>
      <c r="I757" s="13"/>
      <c r="J757" s="36"/>
      <c r="K757" s="41"/>
      <c r="L757" s="42"/>
      <c r="M757" s="39"/>
      <c r="N757" s="43"/>
    </row>
    <row r="758" spans="1:14" x14ac:dyDescent="0.25">
      <c r="A758" s="11"/>
      <c r="B758" s="81"/>
      <c r="C758" s="11"/>
      <c r="D758" s="10"/>
      <c r="E758" s="11"/>
      <c r="F758" s="11"/>
      <c r="G758" s="11"/>
      <c r="H758" s="11"/>
      <c r="I758" s="13"/>
      <c r="J758" s="36"/>
      <c r="K758" s="41"/>
      <c r="L758" s="42"/>
      <c r="M758" s="39"/>
      <c r="N758" s="43"/>
    </row>
    <row r="759" spans="1:14" x14ac:dyDescent="0.25">
      <c r="A759" s="11"/>
      <c r="B759" s="81"/>
      <c r="C759" s="11"/>
      <c r="D759" s="10"/>
      <c r="E759" s="11"/>
      <c r="F759" s="11"/>
      <c r="G759" s="11"/>
      <c r="H759" s="11"/>
      <c r="I759" s="13"/>
      <c r="J759" s="36"/>
      <c r="K759" s="41"/>
      <c r="L759" s="42"/>
      <c r="M759" s="39"/>
      <c r="N759" s="43"/>
    </row>
    <row r="760" spans="1:14" x14ac:dyDescent="0.25">
      <c r="A760" s="11"/>
      <c r="B760" s="81"/>
      <c r="C760" s="11"/>
      <c r="D760" s="10"/>
      <c r="E760" s="11"/>
      <c r="F760" s="11"/>
      <c r="G760" s="11"/>
      <c r="H760" s="11"/>
      <c r="I760" s="13"/>
      <c r="J760" s="36"/>
      <c r="K760" s="41"/>
      <c r="L760" s="42"/>
      <c r="M760" s="39"/>
      <c r="N760" s="43"/>
    </row>
    <row r="761" spans="1:14" x14ac:dyDescent="0.25">
      <c r="A761" s="11"/>
      <c r="B761" s="81"/>
      <c r="C761" s="11"/>
      <c r="D761" s="10"/>
      <c r="E761" s="11"/>
      <c r="F761" s="11"/>
      <c r="G761" s="11"/>
      <c r="H761" s="11"/>
      <c r="I761" s="13"/>
      <c r="J761" s="36"/>
      <c r="K761" s="41"/>
      <c r="L761" s="42"/>
      <c r="M761" s="39"/>
      <c r="N761" s="43"/>
    </row>
    <row r="762" spans="1:14" x14ac:dyDescent="0.25">
      <c r="A762" s="11"/>
      <c r="B762" s="81"/>
      <c r="C762" s="11"/>
      <c r="D762" s="10"/>
      <c r="E762" s="11"/>
      <c r="F762" s="11"/>
      <c r="G762" s="11"/>
      <c r="H762" s="11"/>
      <c r="I762" s="13"/>
      <c r="J762" s="36"/>
      <c r="K762" s="41"/>
      <c r="L762" s="42"/>
      <c r="M762" s="39"/>
      <c r="N762" s="43"/>
    </row>
    <row r="763" spans="1:14" x14ac:dyDescent="0.25">
      <c r="A763" s="11"/>
      <c r="B763" s="81"/>
      <c r="C763" s="11"/>
      <c r="D763" s="10"/>
      <c r="E763" s="11"/>
      <c r="F763" s="11"/>
      <c r="G763" s="11"/>
      <c r="H763" s="11"/>
      <c r="I763" s="13"/>
      <c r="J763" s="36"/>
      <c r="K763" s="41"/>
      <c r="L763" s="42"/>
      <c r="M763" s="39"/>
      <c r="N763" s="43"/>
    </row>
    <row r="764" spans="1:14" x14ac:dyDescent="0.25">
      <c r="A764" s="11"/>
      <c r="B764" s="81"/>
      <c r="C764" s="11"/>
      <c r="D764" s="10"/>
      <c r="E764" s="11"/>
      <c r="F764" s="11"/>
      <c r="G764" s="11"/>
      <c r="H764" s="11"/>
      <c r="I764" s="13"/>
      <c r="J764" s="36"/>
      <c r="K764" s="41"/>
      <c r="L764" s="42"/>
      <c r="M764" s="39"/>
      <c r="N764" s="43"/>
    </row>
    <row r="765" spans="1:14" x14ac:dyDescent="0.25">
      <c r="A765" s="11"/>
      <c r="B765" s="81"/>
      <c r="C765" s="11"/>
      <c r="D765" s="10"/>
      <c r="E765" s="11"/>
      <c r="F765" s="11"/>
      <c r="G765" s="11"/>
      <c r="H765" s="11"/>
      <c r="I765" s="13"/>
      <c r="J765" s="36"/>
      <c r="K765" s="41"/>
      <c r="L765" s="42"/>
      <c r="M765" s="39"/>
      <c r="N765" s="43"/>
    </row>
    <row r="766" spans="1:14" x14ac:dyDescent="0.25">
      <c r="A766" s="11"/>
      <c r="B766" s="81"/>
      <c r="C766" s="11"/>
      <c r="D766" s="10"/>
      <c r="E766" s="11"/>
      <c r="F766" s="11"/>
      <c r="G766" s="11"/>
      <c r="H766" s="11"/>
      <c r="I766" s="13"/>
      <c r="J766" s="36"/>
      <c r="K766" s="41"/>
      <c r="L766" s="42"/>
      <c r="M766" s="39"/>
      <c r="N766" s="43"/>
    </row>
    <row r="767" spans="1:14" x14ac:dyDescent="0.25">
      <c r="A767" s="11"/>
      <c r="B767" s="81"/>
      <c r="C767" s="11"/>
      <c r="D767" s="10"/>
      <c r="E767" s="11"/>
      <c r="F767" s="11"/>
      <c r="G767" s="11"/>
      <c r="H767" s="11"/>
      <c r="I767" s="13"/>
      <c r="J767" s="36"/>
      <c r="K767" s="41"/>
      <c r="L767" s="42"/>
      <c r="M767" s="39"/>
      <c r="N767" s="43"/>
    </row>
    <row r="768" spans="1:14" x14ac:dyDescent="0.25">
      <c r="A768" s="11"/>
      <c r="B768" s="81"/>
      <c r="C768" s="11"/>
      <c r="D768" s="10"/>
      <c r="E768" s="11"/>
      <c r="F768" s="11"/>
      <c r="G768" s="11"/>
      <c r="H768" s="11"/>
      <c r="I768" s="13"/>
      <c r="J768" s="36"/>
      <c r="K768" s="41"/>
      <c r="L768" s="42"/>
      <c r="M768" s="39"/>
      <c r="N768" s="43"/>
    </row>
    <row r="769" spans="1:14" x14ac:dyDescent="0.25">
      <c r="A769" s="11"/>
      <c r="B769" s="81"/>
      <c r="C769" s="11"/>
      <c r="D769" s="10"/>
      <c r="E769" s="11"/>
      <c r="F769" s="11"/>
      <c r="G769" s="11"/>
      <c r="H769" s="11"/>
      <c r="I769" s="13"/>
      <c r="J769" s="36"/>
      <c r="K769" s="41"/>
      <c r="L769" s="42"/>
      <c r="M769" s="39"/>
      <c r="N769" s="43"/>
    </row>
    <row r="770" spans="1:14" x14ac:dyDescent="0.25">
      <c r="A770" s="11"/>
      <c r="B770" s="81"/>
      <c r="C770" s="11"/>
      <c r="D770" s="10"/>
      <c r="E770" s="11"/>
      <c r="F770" s="11"/>
      <c r="G770" s="11"/>
      <c r="H770" s="11"/>
      <c r="I770" s="13"/>
      <c r="J770" s="36"/>
      <c r="K770" s="41"/>
      <c r="L770" s="42"/>
      <c r="M770" s="39"/>
      <c r="N770" s="43"/>
    </row>
    <row r="771" spans="1:14" x14ac:dyDescent="0.25">
      <c r="A771" s="11"/>
      <c r="B771" s="81"/>
      <c r="C771" s="11"/>
      <c r="D771" s="10"/>
      <c r="E771" s="11"/>
      <c r="F771" s="11"/>
      <c r="G771" s="11"/>
      <c r="H771" s="11"/>
      <c r="I771" s="13"/>
      <c r="J771" s="36"/>
      <c r="K771" s="41"/>
      <c r="L771" s="42"/>
      <c r="M771" s="39"/>
      <c r="N771" s="43"/>
    </row>
    <row r="772" spans="1:14" x14ac:dyDescent="0.25">
      <c r="A772" s="11"/>
      <c r="B772" s="81"/>
      <c r="C772" s="11"/>
      <c r="D772" s="10"/>
      <c r="E772" s="11"/>
      <c r="F772" s="11"/>
      <c r="G772" s="11"/>
      <c r="H772" s="11"/>
      <c r="I772" s="13"/>
      <c r="J772" s="36"/>
      <c r="K772" s="41"/>
      <c r="L772" s="42"/>
      <c r="M772" s="39"/>
      <c r="N772" s="43"/>
    </row>
    <row r="773" spans="1:14" x14ac:dyDescent="0.25">
      <c r="A773" s="11"/>
      <c r="B773" s="81"/>
      <c r="C773" s="11"/>
      <c r="D773" s="10"/>
      <c r="E773" s="11"/>
      <c r="F773" s="11"/>
      <c r="G773" s="11"/>
      <c r="H773" s="11"/>
      <c r="I773" s="13"/>
      <c r="J773" s="36"/>
      <c r="K773" s="41"/>
      <c r="L773" s="42"/>
      <c r="M773" s="39"/>
      <c r="N773" s="43"/>
    </row>
    <row r="774" spans="1:14" x14ac:dyDescent="0.25">
      <c r="A774" s="11"/>
      <c r="B774" s="81"/>
      <c r="C774" s="11"/>
      <c r="D774" s="10"/>
      <c r="E774" s="11"/>
      <c r="F774" s="11"/>
      <c r="G774" s="11"/>
      <c r="H774" s="11"/>
      <c r="I774" s="13"/>
      <c r="J774" s="36"/>
      <c r="K774" s="41"/>
      <c r="L774" s="42"/>
      <c r="M774" s="39"/>
      <c r="N774" s="43"/>
    </row>
    <row r="775" spans="1:14" x14ac:dyDescent="0.25">
      <c r="A775" s="11"/>
      <c r="B775" s="81"/>
      <c r="C775" s="11"/>
      <c r="D775" s="10"/>
      <c r="E775" s="11"/>
      <c r="F775" s="11"/>
      <c r="G775" s="11"/>
      <c r="H775" s="11"/>
      <c r="I775" s="13"/>
      <c r="J775" s="36"/>
      <c r="K775" s="41"/>
      <c r="L775" s="42"/>
      <c r="M775" s="39"/>
      <c r="N775" s="43"/>
    </row>
    <row r="776" spans="1:14" x14ac:dyDescent="0.25">
      <c r="A776" s="11"/>
      <c r="B776" s="81"/>
      <c r="C776" s="11"/>
      <c r="D776" s="10"/>
      <c r="E776" s="11"/>
      <c r="F776" s="11"/>
      <c r="G776" s="11"/>
      <c r="H776" s="11"/>
      <c r="I776" s="13"/>
      <c r="J776" s="36"/>
      <c r="K776" s="41"/>
      <c r="L776" s="42"/>
      <c r="M776" s="39"/>
      <c r="N776" s="43"/>
    </row>
    <row r="777" spans="1:14" x14ac:dyDescent="0.25">
      <c r="A777" s="11"/>
      <c r="B777" s="81"/>
      <c r="C777" s="11"/>
      <c r="D777" s="10"/>
      <c r="E777" s="11"/>
      <c r="F777" s="11"/>
      <c r="G777" s="11"/>
      <c r="H777" s="11"/>
      <c r="I777" s="13"/>
      <c r="J777" s="36"/>
      <c r="K777" s="41"/>
      <c r="L777" s="42"/>
      <c r="M777" s="39"/>
      <c r="N777" s="43"/>
    </row>
    <row r="778" spans="1:14" x14ac:dyDescent="0.25">
      <c r="A778" s="11"/>
      <c r="B778" s="81"/>
      <c r="C778" s="11"/>
      <c r="D778" s="10"/>
      <c r="E778" s="11"/>
      <c r="F778" s="11"/>
      <c r="G778" s="11"/>
      <c r="H778" s="11"/>
      <c r="I778" s="13"/>
      <c r="J778" s="36"/>
      <c r="K778" s="41"/>
      <c r="L778" s="42"/>
      <c r="M778" s="39"/>
      <c r="N778" s="43"/>
    </row>
    <row r="779" spans="1:14" x14ac:dyDescent="0.25">
      <c r="A779" s="11"/>
      <c r="B779" s="81"/>
      <c r="C779" s="11"/>
      <c r="D779" s="10"/>
      <c r="E779" s="11"/>
      <c r="F779" s="11"/>
      <c r="G779" s="11"/>
      <c r="H779" s="11"/>
      <c r="I779" s="13"/>
      <c r="J779" s="36"/>
      <c r="K779" s="41"/>
      <c r="L779" s="42"/>
      <c r="M779" s="39"/>
      <c r="N779" s="43"/>
    </row>
    <row r="780" spans="1:14" x14ac:dyDescent="0.25">
      <c r="A780" s="11"/>
      <c r="B780" s="81"/>
      <c r="C780" s="11"/>
      <c r="D780" s="10"/>
      <c r="E780" s="11"/>
      <c r="F780" s="11"/>
      <c r="G780" s="11"/>
      <c r="H780" s="11"/>
      <c r="I780" s="13"/>
      <c r="J780" s="36"/>
      <c r="K780" s="41"/>
      <c r="L780" s="42"/>
      <c r="M780" s="39"/>
      <c r="N780" s="43"/>
    </row>
    <row r="781" spans="1:14" x14ac:dyDescent="0.25">
      <c r="A781" s="11"/>
      <c r="B781" s="81"/>
      <c r="C781" s="11"/>
      <c r="D781" s="10"/>
      <c r="E781" s="11"/>
      <c r="F781" s="11"/>
      <c r="G781" s="11"/>
      <c r="H781" s="11"/>
      <c r="I781" s="13"/>
      <c r="J781" s="36"/>
      <c r="K781" s="41"/>
      <c r="L781" s="42"/>
      <c r="M781" s="39"/>
      <c r="N781" s="43"/>
    </row>
    <row r="782" spans="1:14" x14ac:dyDescent="0.25">
      <c r="A782" s="11"/>
      <c r="B782" s="81"/>
      <c r="C782" s="11"/>
      <c r="D782" s="10"/>
      <c r="E782" s="11"/>
      <c r="F782" s="11"/>
      <c r="G782" s="11"/>
      <c r="H782" s="11"/>
      <c r="I782" s="13"/>
      <c r="J782" s="36"/>
      <c r="K782" s="41"/>
      <c r="L782" s="42"/>
      <c r="M782" s="39"/>
      <c r="N782" s="43"/>
    </row>
    <row r="783" spans="1:14" x14ac:dyDescent="0.25">
      <c r="A783" s="11"/>
      <c r="B783" s="81"/>
      <c r="C783" s="11"/>
      <c r="D783" s="10"/>
      <c r="E783" s="11"/>
      <c r="F783" s="11"/>
      <c r="G783" s="11"/>
      <c r="H783" s="11"/>
      <c r="I783" s="13"/>
      <c r="J783" s="36"/>
      <c r="K783" s="41"/>
      <c r="L783" s="42"/>
      <c r="M783" s="39"/>
      <c r="N783" s="43"/>
    </row>
    <row r="784" spans="1:14" x14ac:dyDescent="0.25">
      <c r="A784" s="11"/>
      <c r="B784" s="81"/>
      <c r="C784" s="11"/>
      <c r="D784" s="10"/>
      <c r="E784" s="11"/>
      <c r="F784" s="11"/>
      <c r="G784" s="11"/>
      <c r="H784" s="11"/>
      <c r="I784" s="13"/>
      <c r="J784" s="36"/>
      <c r="K784" s="41"/>
      <c r="L784" s="42"/>
      <c r="M784" s="39"/>
      <c r="N784" s="43"/>
    </row>
    <row r="785" spans="1:14" x14ac:dyDescent="0.25">
      <c r="A785" s="11"/>
      <c r="B785" s="81"/>
      <c r="C785" s="11"/>
      <c r="D785" s="10"/>
      <c r="E785" s="11"/>
      <c r="F785" s="11"/>
      <c r="G785" s="11"/>
      <c r="H785" s="11"/>
      <c r="I785" s="13"/>
      <c r="J785" s="36"/>
      <c r="K785" s="41"/>
      <c r="L785" s="42"/>
      <c r="M785" s="39"/>
      <c r="N785" s="43"/>
    </row>
    <row r="786" spans="1:14" x14ac:dyDescent="0.25">
      <c r="A786" s="11"/>
      <c r="B786" s="81"/>
      <c r="C786" s="11"/>
      <c r="D786" s="10"/>
      <c r="E786" s="11"/>
      <c r="F786" s="11"/>
      <c r="G786" s="11"/>
      <c r="H786" s="11"/>
      <c r="I786" s="13"/>
      <c r="J786" s="36"/>
      <c r="K786" s="41"/>
      <c r="L786" s="42"/>
      <c r="M786" s="39"/>
      <c r="N786" s="43"/>
    </row>
    <row r="787" spans="1:14" x14ac:dyDescent="0.25">
      <c r="A787" s="11"/>
      <c r="B787" s="81"/>
      <c r="C787" s="11"/>
      <c r="D787" s="10"/>
      <c r="E787" s="11"/>
      <c r="F787" s="11"/>
      <c r="G787" s="11"/>
      <c r="H787" s="11"/>
      <c r="I787" s="13"/>
      <c r="J787" s="36"/>
      <c r="K787" s="41"/>
      <c r="L787" s="42"/>
      <c r="M787" s="39"/>
      <c r="N787" s="43"/>
    </row>
    <row r="788" spans="1:14" x14ac:dyDescent="0.25">
      <c r="A788" s="11"/>
      <c r="B788" s="81"/>
      <c r="C788" s="11"/>
      <c r="D788" s="10"/>
      <c r="E788" s="11"/>
      <c r="F788" s="11"/>
      <c r="G788" s="11"/>
      <c r="H788" s="11"/>
      <c r="I788" s="13"/>
      <c r="J788" s="36"/>
      <c r="K788" s="41"/>
      <c r="L788" s="42"/>
      <c r="M788" s="39"/>
      <c r="N788" s="43"/>
    </row>
    <row r="789" spans="1:14" x14ac:dyDescent="0.25">
      <c r="A789" s="11"/>
      <c r="B789" s="81"/>
      <c r="C789" s="11"/>
      <c r="D789" s="10"/>
      <c r="E789" s="11"/>
      <c r="F789" s="11"/>
      <c r="G789" s="11"/>
      <c r="H789" s="11"/>
      <c r="I789" s="13"/>
      <c r="J789" s="36"/>
      <c r="K789" s="41"/>
      <c r="L789" s="42"/>
      <c r="M789" s="39"/>
      <c r="N789" s="43"/>
    </row>
    <row r="790" spans="1:14" x14ac:dyDescent="0.25">
      <c r="A790" s="11"/>
      <c r="B790" s="81"/>
      <c r="C790" s="11"/>
      <c r="D790" s="10"/>
      <c r="E790" s="11"/>
      <c r="F790" s="11"/>
      <c r="G790" s="11"/>
      <c r="H790" s="11"/>
      <c r="I790" s="13"/>
      <c r="J790" s="36"/>
      <c r="K790" s="41"/>
      <c r="L790" s="42"/>
      <c r="M790" s="39"/>
      <c r="N790" s="43"/>
    </row>
    <row r="791" spans="1:14" x14ac:dyDescent="0.25">
      <c r="A791" s="11"/>
      <c r="B791" s="81"/>
      <c r="C791" s="11"/>
      <c r="D791" s="10"/>
      <c r="E791" s="11"/>
      <c r="F791" s="11"/>
      <c r="G791" s="11"/>
      <c r="H791" s="11"/>
      <c r="I791" s="13"/>
      <c r="J791" s="36"/>
      <c r="K791" s="41"/>
      <c r="L791" s="42"/>
      <c r="M791" s="39"/>
      <c r="N791" s="43"/>
    </row>
    <row r="792" spans="1:14" x14ac:dyDescent="0.25">
      <c r="A792" s="11"/>
      <c r="B792" s="81"/>
      <c r="C792" s="11"/>
      <c r="D792" s="10"/>
      <c r="E792" s="11"/>
      <c r="F792" s="11"/>
      <c r="G792" s="11"/>
      <c r="H792" s="11"/>
      <c r="I792" s="13"/>
      <c r="J792" s="36"/>
      <c r="K792" s="41"/>
      <c r="L792" s="42"/>
      <c r="M792" s="39"/>
      <c r="N792" s="43"/>
    </row>
    <row r="793" spans="1:14" x14ac:dyDescent="0.25">
      <c r="A793" s="11"/>
      <c r="B793" s="81"/>
      <c r="C793" s="11"/>
      <c r="D793" s="10"/>
      <c r="E793" s="11"/>
      <c r="F793" s="11"/>
      <c r="G793" s="11"/>
      <c r="H793" s="11"/>
      <c r="I793" s="13"/>
      <c r="J793" s="36"/>
      <c r="K793" s="41"/>
      <c r="L793" s="42"/>
      <c r="M793" s="39"/>
      <c r="N793" s="43"/>
    </row>
    <row r="794" spans="1:14" x14ac:dyDescent="0.25">
      <c r="A794" s="11"/>
      <c r="B794" s="81"/>
      <c r="C794" s="11"/>
      <c r="D794" s="10"/>
      <c r="E794" s="11"/>
      <c r="F794" s="11"/>
      <c r="G794" s="11"/>
      <c r="H794" s="11"/>
      <c r="I794" s="13"/>
      <c r="J794" s="36"/>
      <c r="K794" s="41"/>
      <c r="L794" s="42"/>
      <c r="M794" s="39"/>
      <c r="N794" s="43"/>
    </row>
    <row r="795" spans="1:14" x14ac:dyDescent="0.25">
      <c r="A795" s="11"/>
      <c r="B795" s="81"/>
      <c r="C795" s="11"/>
      <c r="D795" s="10"/>
      <c r="E795" s="11"/>
      <c r="F795" s="11"/>
      <c r="G795" s="11"/>
      <c r="H795" s="11"/>
      <c r="I795" s="13"/>
      <c r="J795" s="36"/>
      <c r="K795" s="41"/>
      <c r="L795" s="42"/>
      <c r="M795" s="39"/>
      <c r="N795" s="43"/>
    </row>
    <row r="796" spans="1:14" x14ac:dyDescent="0.25">
      <c r="A796" s="11"/>
      <c r="B796" s="81"/>
      <c r="C796" s="11"/>
      <c r="D796" s="10"/>
      <c r="E796" s="11"/>
      <c r="F796" s="11"/>
      <c r="G796" s="11"/>
      <c r="H796" s="11"/>
      <c r="I796" s="13"/>
      <c r="J796" s="36"/>
      <c r="K796" s="41"/>
      <c r="L796" s="42"/>
      <c r="M796" s="39"/>
      <c r="N796" s="43"/>
    </row>
    <row r="797" spans="1:14" x14ac:dyDescent="0.25">
      <c r="A797" s="11"/>
      <c r="B797" s="81"/>
      <c r="C797" s="11"/>
      <c r="D797" s="10"/>
      <c r="E797" s="11"/>
      <c r="F797" s="11"/>
      <c r="G797" s="11"/>
      <c r="H797" s="11"/>
      <c r="I797" s="13"/>
      <c r="J797" s="36"/>
      <c r="K797" s="41"/>
      <c r="L797" s="42"/>
      <c r="M797" s="39"/>
      <c r="N797" s="43"/>
    </row>
    <row r="798" spans="1:14" x14ac:dyDescent="0.25">
      <c r="A798" s="11"/>
      <c r="B798" s="81"/>
      <c r="C798" s="11"/>
      <c r="D798" s="10"/>
      <c r="E798" s="11"/>
      <c r="F798" s="11"/>
      <c r="G798" s="11"/>
      <c r="H798" s="11"/>
      <c r="I798" s="13"/>
      <c r="J798" s="36"/>
      <c r="K798" s="41"/>
      <c r="L798" s="42"/>
      <c r="M798" s="39"/>
      <c r="N798" s="43"/>
    </row>
    <row r="799" spans="1:14" x14ac:dyDescent="0.25">
      <c r="A799" s="11"/>
      <c r="B799" s="81"/>
      <c r="C799" s="11"/>
      <c r="D799" s="10"/>
      <c r="E799" s="11"/>
      <c r="F799" s="11"/>
      <c r="G799" s="11"/>
      <c r="H799" s="11"/>
      <c r="I799" s="13"/>
      <c r="J799" s="36"/>
      <c r="K799" s="41"/>
      <c r="L799" s="42"/>
      <c r="M799" s="39"/>
      <c r="N799" s="43"/>
    </row>
    <row r="800" spans="1:14" x14ac:dyDescent="0.25">
      <c r="A800" s="11"/>
      <c r="B800" s="81"/>
      <c r="C800" s="11"/>
      <c r="D800" s="10"/>
      <c r="E800" s="11"/>
      <c r="F800" s="11"/>
      <c r="G800" s="11"/>
      <c r="H800" s="11"/>
      <c r="I800" s="13"/>
      <c r="J800" s="36"/>
      <c r="K800" s="41"/>
      <c r="L800" s="42"/>
      <c r="M800" s="39"/>
      <c r="N800" s="43"/>
    </row>
    <row r="801" spans="1:14" x14ac:dyDescent="0.25">
      <c r="A801" s="11"/>
      <c r="B801" s="81"/>
      <c r="C801" s="11"/>
      <c r="D801" s="10"/>
      <c r="E801" s="11"/>
      <c r="F801" s="11"/>
      <c r="G801" s="11"/>
      <c r="H801" s="11"/>
      <c r="I801" s="13"/>
      <c r="J801" s="36"/>
      <c r="K801" s="41"/>
      <c r="L801" s="42"/>
      <c r="M801" s="39"/>
      <c r="N801" s="43"/>
    </row>
    <row r="802" spans="1:14" x14ac:dyDescent="0.25">
      <c r="A802" s="11"/>
      <c r="B802" s="81"/>
      <c r="C802" s="11"/>
      <c r="D802" s="10"/>
      <c r="E802" s="11"/>
      <c r="F802" s="11"/>
      <c r="G802" s="11"/>
      <c r="H802" s="11"/>
      <c r="I802" s="13"/>
      <c r="J802" s="36"/>
      <c r="K802" s="41"/>
      <c r="L802" s="42"/>
      <c r="M802" s="39"/>
      <c r="N802" s="43"/>
    </row>
    <row r="803" spans="1:14" x14ac:dyDescent="0.25">
      <c r="A803" s="11"/>
      <c r="B803" s="81"/>
      <c r="C803" s="11"/>
      <c r="D803" s="10"/>
      <c r="E803" s="11"/>
      <c r="F803" s="11"/>
      <c r="G803" s="11"/>
      <c r="H803" s="11"/>
      <c r="I803" s="13"/>
      <c r="J803" s="36"/>
      <c r="K803" s="41"/>
      <c r="L803" s="42"/>
      <c r="M803" s="39"/>
      <c r="N803" s="43"/>
    </row>
    <row r="804" spans="1:14" x14ac:dyDescent="0.25">
      <c r="A804" s="11"/>
      <c r="B804" s="81"/>
      <c r="C804" s="11"/>
      <c r="D804" s="10"/>
      <c r="E804" s="11"/>
      <c r="F804" s="11"/>
      <c r="G804" s="11"/>
      <c r="H804" s="11"/>
      <c r="I804" s="13"/>
      <c r="J804" s="36"/>
      <c r="K804" s="41"/>
      <c r="L804" s="42"/>
      <c r="M804" s="39"/>
      <c r="N804" s="43"/>
    </row>
    <row r="805" spans="1:14" x14ac:dyDescent="0.25">
      <c r="A805" s="11"/>
      <c r="B805" s="81"/>
      <c r="C805" s="11"/>
      <c r="D805" s="10"/>
      <c r="E805" s="11"/>
      <c r="F805" s="11"/>
      <c r="G805" s="11"/>
      <c r="H805" s="11"/>
      <c r="I805" s="13"/>
      <c r="J805" s="36"/>
      <c r="K805" s="41"/>
      <c r="L805" s="42"/>
      <c r="M805" s="39"/>
      <c r="N805" s="43"/>
    </row>
    <row r="806" spans="1:14" x14ac:dyDescent="0.25">
      <c r="A806" s="11"/>
      <c r="B806" s="81"/>
      <c r="C806" s="11"/>
      <c r="D806" s="10"/>
      <c r="E806" s="11"/>
      <c r="F806" s="11"/>
      <c r="G806" s="11"/>
      <c r="H806" s="11"/>
      <c r="I806" s="13"/>
      <c r="J806" s="36"/>
      <c r="K806" s="41"/>
      <c r="L806" s="42"/>
      <c r="M806" s="39"/>
      <c r="N806" s="43"/>
    </row>
    <row r="807" spans="1:14" x14ac:dyDescent="0.25">
      <c r="A807" s="11"/>
      <c r="B807" s="81"/>
      <c r="C807" s="11"/>
      <c r="D807" s="10"/>
      <c r="E807" s="11"/>
      <c r="F807" s="11"/>
      <c r="G807" s="11"/>
      <c r="H807" s="11"/>
      <c r="I807" s="13"/>
      <c r="J807" s="36"/>
      <c r="K807" s="41"/>
      <c r="L807" s="42"/>
      <c r="M807" s="39"/>
      <c r="N807" s="43"/>
    </row>
    <row r="808" spans="1:14" x14ac:dyDescent="0.25">
      <c r="A808" s="11"/>
      <c r="B808" s="81"/>
      <c r="C808" s="11"/>
      <c r="D808" s="10"/>
      <c r="E808" s="11"/>
      <c r="F808" s="11"/>
      <c r="G808" s="11"/>
      <c r="H808" s="11"/>
      <c r="I808" s="13"/>
      <c r="J808" s="36"/>
      <c r="K808" s="41"/>
      <c r="L808" s="42"/>
      <c r="M808" s="39"/>
      <c r="N808" s="43"/>
    </row>
    <row r="809" spans="1:14" x14ac:dyDescent="0.25">
      <c r="A809" s="11"/>
      <c r="B809" s="81"/>
      <c r="C809" s="11"/>
      <c r="D809" s="10"/>
      <c r="E809" s="11"/>
      <c r="F809" s="11"/>
      <c r="G809" s="11"/>
      <c r="H809" s="11"/>
      <c r="I809" s="13"/>
      <c r="J809" s="36"/>
      <c r="K809" s="41"/>
      <c r="L809" s="42"/>
      <c r="M809" s="39"/>
      <c r="N809" s="43"/>
    </row>
    <row r="810" spans="1:14" x14ac:dyDescent="0.25">
      <c r="A810" s="11"/>
      <c r="B810" s="81"/>
      <c r="C810" s="11"/>
      <c r="D810" s="10"/>
      <c r="E810" s="11"/>
      <c r="F810" s="11"/>
      <c r="G810" s="11"/>
      <c r="H810" s="11"/>
      <c r="I810" s="13"/>
      <c r="J810" s="36"/>
      <c r="K810" s="41"/>
      <c r="L810" s="42"/>
      <c r="M810" s="39"/>
      <c r="N810" s="43"/>
    </row>
    <row r="811" spans="1:14" x14ac:dyDescent="0.25">
      <c r="A811" s="11"/>
      <c r="B811" s="81"/>
      <c r="C811" s="11"/>
      <c r="D811" s="10"/>
      <c r="E811" s="11"/>
      <c r="F811" s="11"/>
      <c r="G811" s="11"/>
      <c r="H811" s="11"/>
      <c r="I811" s="13"/>
      <c r="J811" s="36"/>
      <c r="K811" s="41"/>
      <c r="L811" s="42"/>
      <c r="M811" s="39"/>
      <c r="N811" s="43"/>
    </row>
    <row r="812" spans="1:14" x14ac:dyDescent="0.25">
      <c r="A812" s="11"/>
      <c r="B812" s="81"/>
      <c r="C812" s="11"/>
      <c r="D812" s="10"/>
      <c r="E812" s="11"/>
      <c r="F812" s="11"/>
      <c r="G812" s="11"/>
      <c r="H812" s="11"/>
      <c r="I812" s="13"/>
      <c r="J812" s="36"/>
      <c r="K812" s="41"/>
      <c r="L812" s="42"/>
      <c r="M812" s="39"/>
      <c r="N812" s="43"/>
    </row>
    <row r="813" spans="1:14" x14ac:dyDescent="0.25">
      <c r="A813" s="11"/>
      <c r="B813" s="81"/>
      <c r="C813" s="11"/>
      <c r="D813" s="10"/>
      <c r="E813" s="11"/>
      <c r="F813" s="11"/>
      <c r="G813" s="11"/>
      <c r="H813" s="11"/>
      <c r="I813" s="13"/>
      <c r="J813" s="36"/>
      <c r="K813" s="41"/>
      <c r="L813" s="42"/>
      <c r="M813" s="39"/>
      <c r="N813" s="43"/>
    </row>
    <row r="814" spans="1:14" x14ac:dyDescent="0.25">
      <c r="A814" s="11"/>
      <c r="B814" s="81"/>
      <c r="C814" s="11"/>
      <c r="D814" s="10"/>
      <c r="E814" s="11"/>
      <c r="F814" s="11"/>
      <c r="G814" s="11"/>
      <c r="H814" s="11"/>
      <c r="I814" s="13"/>
      <c r="J814" s="36"/>
      <c r="K814" s="41"/>
      <c r="L814" s="42"/>
      <c r="M814" s="39"/>
      <c r="N814" s="43"/>
    </row>
    <row r="815" spans="1:14" x14ac:dyDescent="0.25">
      <c r="A815" s="11"/>
      <c r="B815" s="81"/>
      <c r="C815" s="11"/>
      <c r="D815" s="10"/>
      <c r="E815" s="11"/>
      <c r="F815" s="11"/>
      <c r="G815" s="11"/>
      <c r="H815" s="11"/>
      <c r="I815" s="13"/>
      <c r="J815" s="36"/>
      <c r="K815" s="41"/>
      <c r="L815" s="42"/>
      <c r="M815" s="39"/>
      <c r="N815" s="43"/>
    </row>
    <row r="816" spans="1:14" x14ac:dyDescent="0.25">
      <c r="A816" s="11"/>
      <c r="B816" s="81"/>
      <c r="C816" s="11"/>
      <c r="D816" s="10"/>
      <c r="E816" s="11"/>
      <c r="F816" s="11"/>
      <c r="G816" s="11"/>
      <c r="H816" s="11"/>
      <c r="I816" s="13"/>
      <c r="J816" s="36"/>
      <c r="K816" s="41"/>
      <c r="L816" s="42"/>
      <c r="M816" s="39"/>
      <c r="N816" s="43"/>
    </row>
    <row r="817" spans="1:14" x14ac:dyDescent="0.25">
      <c r="A817" s="11"/>
      <c r="B817" s="81"/>
      <c r="C817" s="11"/>
      <c r="D817" s="10"/>
      <c r="E817" s="11"/>
      <c r="F817" s="11"/>
      <c r="G817" s="11"/>
      <c r="H817" s="11"/>
      <c r="I817" s="13"/>
      <c r="J817" s="36"/>
      <c r="K817" s="41"/>
      <c r="L817" s="42"/>
      <c r="M817" s="39"/>
      <c r="N817" s="43"/>
    </row>
    <row r="818" spans="1:14" x14ac:dyDescent="0.25">
      <c r="A818" s="11"/>
      <c r="B818" s="81"/>
      <c r="C818" s="11"/>
      <c r="D818" s="10"/>
      <c r="E818" s="11"/>
      <c r="F818" s="11"/>
      <c r="G818" s="11"/>
      <c r="H818" s="11"/>
      <c r="I818" s="13"/>
      <c r="J818" s="36"/>
      <c r="K818" s="41"/>
      <c r="L818" s="42"/>
      <c r="M818" s="39"/>
      <c r="N818" s="43"/>
    </row>
    <row r="819" spans="1:14" x14ac:dyDescent="0.25">
      <c r="A819" s="11"/>
      <c r="B819" s="81"/>
      <c r="C819" s="11"/>
      <c r="D819" s="10"/>
      <c r="E819" s="11"/>
      <c r="F819" s="11"/>
      <c r="G819" s="11"/>
      <c r="H819" s="11"/>
      <c r="I819" s="13"/>
      <c r="J819" s="36"/>
      <c r="K819" s="41"/>
      <c r="L819" s="42"/>
      <c r="M819" s="39"/>
      <c r="N819" s="43"/>
    </row>
    <row r="820" spans="1:14" x14ac:dyDescent="0.25">
      <c r="A820" s="11"/>
      <c r="B820" s="81"/>
      <c r="C820" s="11"/>
      <c r="D820" s="10"/>
      <c r="E820" s="11"/>
      <c r="F820" s="11"/>
      <c r="G820" s="11"/>
      <c r="H820" s="11"/>
      <c r="I820" s="13"/>
      <c r="J820" s="36"/>
      <c r="K820" s="41"/>
      <c r="L820" s="42"/>
      <c r="M820" s="39"/>
      <c r="N820" s="43"/>
    </row>
    <row r="821" spans="1:14" x14ac:dyDescent="0.25">
      <c r="A821" s="11"/>
      <c r="B821" s="81"/>
      <c r="C821" s="11"/>
      <c r="D821" s="10"/>
      <c r="E821" s="11"/>
      <c r="F821" s="11"/>
      <c r="G821" s="11"/>
      <c r="H821" s="11"/>
      <c r="I821" s="13"/>
      <c r="J821" s="36"/>
      <c r="K821" s="41"/>
      <c r="L821" s="42"/>
      <c r="M821" s="39"/>
      <c r="N821" s="43"/>
    </row>
    <row r="822" spans="1:14" x14ac:dyDescent="0.25">
      <c r="A822" s="11"/>
      <c r="B822" s="81"/>
      <c r="C822" s="11"/>
      <c r="D822" s="10"/>
      <c r="E822" s="11"/>
      <c r="F822" s="11"/>
      <c r="G822" s="11"/>
      <c r="H822" s="11"/>
      <c r="I822" s="13"/>
      <c r="J822" s="36"/>
      <c r="K822" s="41"/>
      <c r="L822" s="42"/>
      <c r="M822" s="39"/>
      <c r="N822" s="43"/>
    </row>
    <row r="823" spans="1:14" x14ac:dyDescent="0.25">
      <c r="A823" s="11"/>
      <c r="B823" s="81"/>
      <c r="C823" s="11"/>
      <c r="D823" s="10"/>
      <c r="E823" s="11"/>
      <c r="F823" s="11"/>
      <c r="G823" s="11"/>
      <c r="H823" s="11"/>
      <c r="I823" s="13"/>
      <c r="J823" s="36"/>
      <c r="K823" s="41"/>
      <c r="L823" s="42"/>
      <c r="M823" s="39"/>
      <c r="N823" s="43"/>
    </row>
    <row r="824" spans="1:14" x14ac:dyDescent="0.25">
      <c r="A824" s="11"/>
      <c r="B824" s="81"/>
      <c r="C824" s="11"/>
      <c r="D824" s="10"/>
      <c r="E824" s="11"/>
      <c r="F824" s="11"/>
      <c r="G824" s="11"/>
      <c r="H824" s="11"/>
      <c r="I824" s="13"/>
      <c r="J824" s="36"/>
      <c r="K824" s="41"/>
      <c r="L824" s="42"/>
      <c r="M824" s="39"/>
      <c r="N824" s="43"/>
    </row>
    <row r="825" spans="1:14" x14ac:dyDescent="0.25">
      <c r="A825" s="11"/>
      <c r="B825" s="81"/>
      <c r="C825" s="11"/>
      <c r="D825" s="10"/>
      <c r="E825" s="11"/>
      <c r="F825" s="11"/>
      <c r="G825" s="11"/>
      <c r="H825" s="11"/>
      <c r="I825" s="13"/>
      <c r="J825" s="36"/>
      <c r="K825" s="41"/>
      <c r="L825" s="42"/>
      <c r="M825" s="39"/>
      <c r="N825" s="43"/>
    </row>
    <row r="826" spans="1:14" x14ac:dyDescent="0.25">
      <c r="A826" s="11"/>
      <c r="B826" s="81"/>
      <c r="C826" s="11"/>
      <c r="D826" s="10"/>
      <c r="E826" s="11"/>
      <c r="F826" s="11"/>
      <c r="G826" s="11"/>
      <c r="H826" s="11"/>
      <c r="I826" s="13"/>
      <c r="J826" s="36"/>
      <c r="K826" s="41"/>
      <c r="L826" s="42"/>
      <c r="M826" s="39"/>
      <c r="N826" s="43"/>
    </row>
    <row r="827" spans="1:14" x14ac:dyDescent="0.25">
      <c r="A827" s="11"/>
      <c r="B827" s="81"/>
      <c r="C827" s="11"/>
      <c r="D827" s="10"/>
      <c r="E827" s="11"/>
      <c r="F827" s="11"/>
      <c r="G827" s="11"/>
      <c r="H827" s="11"/>
      <c r="I827" s="13"/>
      <c r="J827" s="36"/>
      <c r="K827" s="41"/>
      <c r="L827" s="42"/>
      <c r="M827" s="39"/>
      <c r="N827" s="43"/>
    </row>
    <row r="828" spans="1:14" x14ac:dyDescent="0.25">
      <c r="A828" s="11"/>
      <c r="B828" s="81"/>
      <c r="C828" s="11"/>
      <c r="D828" s="10"/>
      <c r="E828" s="11"/>
      <c r="F828" s="11"/>
      <c r="G828" s="11"/>
      <c r="H828" s="11"/>
      <c r="I828" s="13"/>
      <c r="J828" s="36"/>
      <c r="K828" s="41"/>
      <c r="L828" s="42"/>
      <c r="M828" s="39"/>
      <c r="N828" s="43"/>
    </row>
    <row r="829" spans="1:14" x14ac:dyDescent="0.25">
      <c r="A829" s="11"/>
      <c r="B829" s="81"/>
      <c r="C829" s="11"/>
      <c r="D829" s="10"/>
      <c r="E829" s="11"/>
      <c r="F829" s="11"/>
      <c r="G829" s="11"/>
      <c r="H829" s="11"/>
      <c r="I829" s="13"/>
      <c r="J829" s="36"/>
      <c r="K829" s="41"/>
      <c r="L829" s="42"/>
      <c r="M829" s="39"/>
      <c r="N829" s="43"/>
    </row>
    <row r="830" spans="1:14" x14ac:dyDescent="0.25">
      <c r="A830" s="11"/>
      <c r="B830" s="81"/>
      <c r="C830" s="11"/>
      <c r="D830" s="10"/>
      <c r="E830" s="11"/>
      <c r="F830" s="11"/>
      <c r="G830" s="11"/>
      <c r="H830" s="11"/>
      <c r="I830" s="13"/>
      <c r="J830" s="36"/>
      <c r="K830" s="41"/>
      <c r="L830" s="42"/>
      <c r="M830" s="39"/>
      <c r="N830" s="43"/>
    </row>
    <row r="831" spans="1:14" x14ac:dyDescent="0.25">
      <c r="A831" s="11"/>
      <c r="B831" s="81"/>
      <c r="C831" s="11"/>
      <c r="D831" s="10"/>
      <c r="E831" s="11"/>
      <c r="F831" s="11"/>
      <c r="G831" s="11"/>
      <c r="H831" s="11"/>
      <c r="I831" s="13"/>
      <c r="J831" s="36"/>
      <c r="K831" s="41"/>
      <c r="L831" s="42"/>
      <c r="M831" s="39"/>
      <c r="N831" s="43"/>
    </row>
    <row r="832" spans="1:14" x14ac:dyDescent="0.25">
      <c r="A832" s="11"/>
      <c r="B832" s="81"/>
      <c r="C832" s="11"/>
      <c r="D832" s="10"/>
      <c r="E832" s="11"/>
      <c r="F832" s="11"/>
      <c r="G832" s="11"/>
      <c r="H832" s="11"/>
      <c r="I832" s="13"/>
      <c r="J832" s="36"/>
      <c r="K832" s="41"/>
      <c r="L832" s="42"/>
      <c r="M832" s="39"/>
      <c r="N832" s="43"/>
    </row>
    <row r="833" spans="1:14" x14ac:dyDescent="0.25">
      <c r="A833" s="11"/>
      <c r="B833" s="81"/>
      <c r="C833" s="11"/>
      <c r="D833" s="10"/>
      <c r="E833" s="11"/>
      <c r="F833" s="11"/>
      <c r="G833" s="11"/>
      <c r="H833" s="11"/>
      <c r="I833" s="13"/>
      <c r="J833" s="36"/>
      <c r="K833" s="41"/>
      <c r="L833" s="42"/>
      <c r="M833" s="39"/>
      <c r="N833" s="43"/>
    </row>
    <row r="834" spans="1:14" x14ac:dyDescent="0.25">
      <c r="A834" s="11"/>
      <c r="B834" s="81"/>
      <c r="C834" s="11"/>
      <c r="D834" s="10"/>
      <c r="E834" s="11"/>
      <c r="F834" s="11"/>
      <c r="G834" s="11"/>
      <c r="H834" s="11"/>
      <c r="I834" s="13"/>
      <c r="J834" s="36"/>
      <c r="K834" s="41"/>
      <c r="L834" s="42"/>
      <c r="M834" s="39"/>
      <c r="N834" s="43"/>
    </row>
    <row r="835" spans="1:14" x14ac:dyDescent="0.25">
      <c r="A835" s="11"/>
      <c r="B835" s="81"/>
      <c r="C835" s="11"/>
      <c r="D835" s="10"/>
      <c r="E835" s="11"/>
      <c r="F835" s="11"/>
      <c r="G835" s="11"/>
      <c r="H835" s="11"/>
      <c r="I835" s="13"/>
      <c r="J835" s="36"/>
      <c r="K835" s="41"/>
      <c r="L835" s="42"/>
      <c r="M835" s="39"/>
      <c r="N835" s="43"/>
    </row>
    <row r="836" spans="1:14" x14ac:dyDescent="0.25">
      <c r="A836" s="11"/>
      <c r="B836" s="81"/>
      <c r="C836" s="11"/>
      <c r="D836" s="10"/>
      <c r="E836" s="11"/>
      <c r="F836" s="11"/>
      <c r="G836" s="11"/>
      <c r="H836" s="11"/>
      <c r="I836" s="13"/>
      <c r="J836" s="36"/>
      <c r="K836" s="41"/>
      <c r="L836" s="42"/>
      <c r="M836" s="39"/>
      <c r="N836" s="43"/>
    </row>
    <row r="837" spans="1:14" x14ac:dyDescent="0.25">
      <c r="A837" s="11"/>
      <c r="B837" s="81"/>
      <c r="C837" s="11"/>
      <c r="D837" s="10"/>
      <c r="E837" s="11"/>
      <c r="F837" s="11"/>
      <c r="G837" s="11"/>
      <c r="H837" s="11"/>
      <c r="I837" s="13"/>
      <c r="J837" s="36"/>
      <c r="K837" s="41"/>
      <c r="L837" s="42"/>
      <c r="M837" s="39"/>
      <c r="N837" s="43"/>
    </row>
    <row r="838" spans="1:14" x14ac:dyDescent="0.25">
      <c r="A838" s="11"/>
      <c r="B838" s="81"/>
      <c r="C838" s="11"/>
      <c r="D838" s="10"/>
      <c r="E838" s="11"/>
      <c r="F838" s="11"/>
      <c r="G838" s="11"/>
      <c r="H838" s="11"/>
      <c r="I838" s="13"/>
      <c r="J838" s="36"/>
      <c r="K838" s="41"/>
      <c r="L838" s="42"/>
      <c r="M838" s="39"/>
      <c r="N838" s="43"/>
    </row>
    <row r="839" spans="1:14" x14ac:dyDescent="0.25">
      <c r="A839" s="11"/>
      <c r="B839" s="81"/>
      <c r="C839" s="11"/>
      <c r="D839" s="10"/>
      <c r="E839" s="11"/>
      <c r="F839" s="11"/>
      <c r="G839" s="11"/>
      <c r="H839" s="11"/>
      <c r="I839" s="13"/>
      <c r="J839" s="36"/>
      <c r="K839" s="41"/>
      <c r="L839" s="42"/>
      <c r="M839" s="39"/>
      <c r="N839" s="43"/>
    </row>
    <row r="840" spans="1:14" x14ac:dyDescent="0.25">
      <c r="A840" s="11"/>
      <c r="B840" s="81"/>
      <c r="C840" s="11"/>
      <c r="D840" s="10"/>
      <c r="E840" s="11"/>
      <c r="F840" s="11"/>
      <c r="G840" s="11"/>
      <c r="H840" s="11"/>
      <c r="I840" s="13"/>
      <c r="J840" s="36"/>
      <c r="K840" s="41"/>
      <c r="L840" s="42"/>
      <c r="M840" s="39"/>
      <c r="N840" s="43"/>
    </row>
    <row r="841" spans="1:14" x14ac:dyDescent="0.25">
      <c r="A841" s="11"/>
      <c r="B841" s="81"/>
      <c r="C841" s="11"/>
      <c r="D841" s="10"/>
      <c r="E841" s="11"/>
      <c r="F841" s="11"/>
      <c r="G841" s="11"/>
      <c r="H841" s="11"/>
      <c r="I841" s="13"/>
      <c r="J841" s="36"/>
      <c r="K841" s="41"/>
      <c r="L841" s="42"/>
      <c r="M841" s="39"/>
      <c r="N841" s="43"/>
    </row>
    <row r="842" spans="1:14" x14ac:dyDescent="0.25">
      <c r="A842" s="11"/>
      <c r="B842" s="81"/>
      <c r="C842" s="11"/>
      <c r="D842" s="10"/>
      <c r="E842" s="11"/>
      <c r="F842" s="11"/>
      <c r="G842" s="11"/>
      <c r="H842" s="11"/>
      <c r="I842" s="13"/>
      <c r="J842" s="36"/>
      <c r="K842" s="41"/>
      <c r="L842" s="42"/>
      <c r="M842" s="39"/>
      <c r="N842" s="43"/>
    </row>
    <row r="843" spans="1:14" x14ac:dyDescent="0.25">
      <c r="A843" s="11"/>
      <c r="B843" s="81"/>
      <c r="C843" s="11"/>
      <c r="D843" s="10"/>
      <c r="E843" s="11"/>
      <c r="F843" s="11"/>
      <c r="G843" s="11"/>
      <c r="H843" s="11"/>
      <c r="I843" s="13"/>
      <c r="J843" s="36"/>
      <c r="K843" s="41"/>
      <c r="L843" s="42"/>
      <c r="M843" s="39"/>
      <c r="N843" s="43"/>
    </row>
    <row r="844" spans="1:14" x14ac:dyDescent="0.25">
      <c r="A844" s="11"/>
      <c r="B844" s="81"/>
      <c r="C844" s="11"/>
      <c r="D844" s="10"/>
      <c r="E844" s="11"/>
      <c r="F844" s="11"/>
      <c r="G844" s="11"/>
      <c r="H844" s="11"/>
      <c r="I844" s="13"/>
      <c r="J844" s="36"/>
      <c r="K844" s="41"/>
      <c r="L844" s="42"/>
      <c r="M844" s="39"/>
      <c r="N844" s="43"/>
    </row>
    <row r="845" spans="1:14" x14ac:dyDescent="0.25">
      <c r="A845" s="11"/>
      <c r="B845" s="81"/>
      <c r="C845" s="11"/>
      <c r="D845" s="10"/>
      <c r="E845" s="11"/>
      <c r="F845" s="11"/>
      <c r="G845" s="11"/>
      <c r="H845" s="11"/>
      <c r="I845" s="13"/>
      <c r="J845" s="36"/>
      <c r="K845" s="41"/>
      <c r="L845" s="42"/>
      <c r="M845" s="39"/>
      <c r="N845" s="43"/>
    </row>
    <row r="846" spans="1:14" x14ac:dyDescent="0.25">
      <c r="A846" s="11"/>
      <c r="B846" s="81"/>
      <c r="C846" s="11"/>
      <c r="D846" s="10"/>
      <c r="E846" s="11"/>
      <c r="F846" s="11"/>
      <c r="G846" s="11"/>
      <c r="H846" s="11"/>
      <c r="I846" s="13"/>
      <c r="J846" s="36"/>
      <c r="K846" s="41"/>
      <c r="L846" s="42"/>
      <c r="M846" s="39"/>
      <c r="N846" s="43"/>
    </row>
    <row r="847" spans="1:14" x14ac:dyDescent="0.25">
      <c r="A847" s="11"/>
      <c r="B847" s="81"/>
      <c r="C847" s="11"/>
      <c r="D847" s="10"/>
      <c r="E847" s="11"/>
      <c r="F847" s="11"/>
      <c r="G847" s="11"/>
      <c r="H847" s="11"/>
      <c r="I847" s="13"/>
      <c r="J847" s="36"/>
      <c r="K847" s="41"/>
      <c r="L847" s="42"/>
      <c r="M847" s="39"/>
      <c r="N847" s="43"/>
    </row>
    <row r="848" spans="1:14" x14ac:dyDescent="0.25">
      <c r="A848" s="11"/>
      <c r="B848" s="81"/>
      <c r="C848" s="11"/>
      <c r="D848" s="10"/>
      <c r="E848" s="11"/>
      <c r="F848" s="11"/>
      <c r="G848" s="11"/>
      <c r="H848" s="11"/>
      <c r="I848" s="13"/>
      <c r="J848" s="36"/>
      <c r="K848" s="41"/>
      <c r="L848" s="42"/>
      <c r="M848" s="39"/>
      <c r="N848" s="43"/>
    </row>
    <row r="849" spans="1:14" x14ac:dyDescent="0.25">
      <c r="A849" s="11"/>
      <c r="B849" s="81"/>
      <c r="C849" s="11"/>
      <c r="D849" s="10"/>
      <c r="E849" s="11"/>
      <c r="F849" s="11"/>
      <c r="G849" s="11"/>
      <c r="H849" s="11"/>
      <c r="I849" s="13"/>
      <c r="J849" s="36"/>
      <c r="K849" s="41"/>
      <c r="L849" s="42"/>
      <c r="M849" s="39"/>
      <c r="N849" s="43"/>
    </row>
    <row r="850" spans="1:14" x14ac:dyDescent="0.25">
      <c r="A850" s="11"/>
      <c r="B850" s="81"/>
      <c r="C850" s="11"/>
      <c r="D850" s="10"/>
      <c r="E850" s="11"/>
      <c r="F850" s="11"/>
      <c r="G850" s="11"/>
      <c r="H850" s="11"/>
      <c r="I850" s="13"/>
      <c r="J850" s="36"/>
      <c r="K850" s="41"/>
      <c r="L850" s="42"/>
      <c r="M850" s="39"/>
      <c r="N850" s="43"/>
    </row>
    <row r="851" spans="1:14" x14ac:dyDescent="0.25">
      <c r="A851" s="11"/>
      <c r="B851" s="81"/>
      <c r="C851" s="11"/>
      <c r="D851" s="10"/>
      <c r="E851" s="11"/>
      <c r="F851" s="11"/>
      <c r="G851" s="11"/>
      <c r="H851" s="11"/>
      <c r="I851" s="13"/>
      <c r="J851" s="36"/>
      <c r="K851" s="41"/>
      <c r="L851" s="42"/>
      <c r="M851" s="39"/>
      <c r="N851" s="43"/>
    </row>
    <row r="852" spans="1:14" x14ac:dyDescent="0.25">
      <c r="A852" s="11"/>
      <c r="B852" s="81"/>
      <c r="C852" s="11"/>
      <c r="D852" s="10"/>
      <c r="E852" s="11"/>
      <c r="F852" s="11"/>
      <c r="G852" s="11"/>
      <c r="H852" s="11"/>
      <c r="I852" s="13"/>
      <c r="J852" s="36"/>
      <c r="K852" s="41"/>
      <c r="L852" s="42"/>
      <c r="M852" s="39"/>
      <c r="N852" s="43"/>
    </row>
    <row r="853" spans="1:14" x14ac:dyDescent="0.25">
      <c r="A853" s="11"/>
      <c r="B853" s="81"/>
      <c r="C853" s="11"/>
      <c r="D853" s="10"/>
      <c r="E853" s="11"/>
      <c r="F853" s="11"/>
      <c r="G853" s="11"/>
      <c r="H853" s="11"/>
      <c r="I853" s="13"/>
      <c r="J853" s="36"/>
      <c r="K853" s="41"/>
      <c r="L853" s="42"/>
      <c r="M853" s="39"/>
      <c r="N853" s="43"/>
    </row>
    <row r="854" spans="1:14" x14ac:dyDescent="0.25">
      <c r="A854" s="11"/>
      <c r="B854" s="81"/>
      <c r="C854" s="11"/>
      <c r="D854" s="10"/>
      <c r="E854" s="11"/>
      <c r="F854" s="11"/>
      <c r="G854" s="11"/>
      <c r="H854" s="11"/>
      <c r="I854" s="13"/>
      <c r="J854" s="36"/>
      <c r="K854" s="41"/>
      <c r="L854" s="42"/>
      <c r="M854" s="39"/>
      <c r="N854" s="43"/>
    </row>
    <row r="855" spans="1:14" x14ac:dyDescent="0.25">
      <c r="A855" s="11"/>
      <c r="B855" s="81"/>
      <c r="C855" s="11"/>
      <c r="D855" s="10"/>
      <c r="E855" s="11"/>
      <c r="F855" s="11"/>
      <c r="G855" s="11"/>
      <c r="H855" s="11"/>
      <c r="I855" s="13"/>
      <c r="J855" s="36"/>
      <c r="K855" s="41"/>
      <c r="L855" s="42"/>
      <c r="M855" s="39"/>
      <c r="N855" s="43"/>
    </row>
    <row r="856" spans="1:14" x14ac:dyDescent="0.25">
      <c r="A856" s="11"/>
      <c r="B856" s="81"/>
      <c r="C856" s="11"/>
      <c r="D856" s="10"/>
      <c r="E856" s="11"/>
      <c r="F856" s="11"/>
      <c r="G856" s="11"/>
      <c r="H856" s="11"/>
      <c r="I856" s="13"/>
      <c r="J856" s="36"/>
      <c r="K856" s="41"/>
      <c r="L856" s="42"/>
      <c r="M856" s="39"/>
      <c r="N856" s="43"/>
    </row>
    <row r="857" spans="1:14" x14ac:dyDescent="0.25">
      <c r="A857" s="11"/>
      <c r="B857" s="81"/>
      <c r="C857" s="11"/>
      <c r="D857" s="10"/>
      <c r="E857" s="11"/>
      <c r="F857" s="11"/>
      <c r="G857" s="11"/>
      <c r="H857" s="11"/>
      <c r="I857" s="13"/>
      <c r="J857" s="36"/>
      <c r="K857" s="41"/>
      <c r="L857" s="42"/>
      <c r="M857" s="39"/>
      <c r="N857" s="43"/>
    </row>
    <row r="858" spans="1:14" x14ac:dyDescent="0.25">
      <c r="A858" s="11"/>
      <c r="B858" s="81"/>
      <c r="C858" s="11"/>
      <c r="D858" s="10"/>
      <c r="E858" s="11"/>
      <c r="F858" s="11"/>
      <c r="G858" s="11"/>
      <c r="H858" s="11"/>
      <c r="I858" s="13"/>
      <c r="J858" s="36"/>
      <c r="K858" s="41"/>
      <c r="L858" s="42"/>
      <c r="M858" s="39"/>
      <c r="N858" s="43"/>
    </row>
    <row r="859" spans="1:14" x14ac:dyDescent="0.25">
      <c r="A859" s="11"/>
      <c r="B859" s="81"/>
      <c r="C859" s="11"/>
      <c r="D859" s="10"/>
      <c r="E859" s="11"/>
      <c r="F859" s="11"/>
      <c r="G859" s="11"/>
      <c r="H859" s="11"/>
      <c r="I859" s="13"/>
      <c r="J859" s="36"/>
      <c r="K859" s="41"/>
      <c r="L859" s="42"/>
      <c r="M859" s="39"/>
      <c r="N859" s="43"/>
    </row>
    <row r="860" spans="1:14" x14ac:dyDescent="0.25">
      <c r="A860" s="11"/>
      <c r="B860" s="81"/>
      <c r="C860" s="11"/>
      <c r="D860" s="10"/>
      <c r="E860" s="11"/>
      <c r="F860" s="11"/>
      <c r="G860" s="11"/>
      <c r="H860" s="11"/>
      <c r="I860" s="13"/>
      <c r="J860" s="36"/>
      <c r="K860" s="41"/>
      <c r="L860" s="42"/>
      <c r="M860" s="39"/>
      <c r="N860" s="43"/>
    </row>
    <row r="861" spans="1:14" x14ac:dyDescent="0.25">
      <c r="A861" s="11"/>
      <c r="B861" s="81"/>
      <c r="C861" s="11"/>
      <c r="D861" s="10"/>
      <c r="E861" s="11"/>
      <c r="F861" s="11"/>
      <c r="G861" s="11"/>
      <c r="H861" s="11"/>
      <c r="I861" s="13"/>
      <c r="J861" s="36"/>
      <c r="K861" s="41"/>
      <c r="L861" s="42"/>
      <c r="M861" s="39"/>
      <c r="N861" s="43"/>
    </row>
    <row r="862" spans="1:14" x14ac:dyDescent="0.25">
      <c r="A862" s="11"/>
      <c r="B862" s="81"/>
      <c r="C862" s="11"/>
      <c r="D862" s="10"/>
      <c r="E862" s="11"/>
      <c r="F862" s="11"/>
      <c r="G862" s="11"/>
      <c r="H862" s="11"/>
      <c r="I862" s="13"/>
      <c r="J862" s="36"/>
      <c r="K862" s="41"/>
      <c r="L862" s="42"/>
      <c r="M862" s="39"/>
      <c r="N862" s="43"/>
    </row>
    <row r="863" spans="1:14" x14ac:dyDescent="0.25">
      <c r="A863" s="11"/>
      <c r="B863" s="81"/>
      <c r="C863" s="11"/>
      <c r="D863" s="10"/>
      <c r="E863" s="11"/>
      <c r="F863" s="11"/>
      <c r="G863" s="11"/>
      <c r="H863" s="11"/>
      <c r="I863" s="13"/>
      <c r="J863" s="36"/>
      <c r="K863" s="41"/>
      <c r="L863" s="42"/>
      <c r="M863" s="39"/>
      <c r="N863" s="43"/>
    </row>
    <row r="864" spans="1:14" x14ac:dyDescent="0.25">
      <c r="A864" s="11"/>
      <c r="B864" s="81"/>
      <c r="C864" s="11"/>
      <c r="D864" s="10"/>
      <c r="E864" s="11"/>
      <c r="F864" s="11"/>
      <c r="G864" s="11"/>
      <c r="H864" s="11"/>
      <c r="I864" s="13"/>
      <c r="J864" s="36"/>
      <c r="K864" s="41"/>
      <c r="L864" s="42"/>
      <c r="M864" s="39"/>
      <c r="N864" s="43"/>
    </row>
    <row r="865" spans="1:14" x14ac:dyDescent="0.25">
      <c r="A865" s="11"/>
      <c r="B865" s="81"/>
      <c r="C865" s="11"/>
      <c r="D865" s="10"/>
      <c r="E865" s="11"/>
      <c r="F865" s="11"/>
      <c r="G865" s="11"/>
      <c r="H865" s="11"/>
      <c r="I865" s="13"/>
      <c r="J865" s="36"/>
      <c r="K865" s="41"/>
      <c r="L865" s="42"/>
      <c r="M865" s="39"/>
      <c r="N865" s="43"/>
    </row>
    <row r="866" spans="1:14" x14ac:dyDescent="0.25">
      <c r="A866" s="11"/>
      <c r="B866" s="81"/>
      <c r="C866" s="11"/>
      <c r="D866" s="10"/>
      <c r="E866" s="11"/>
      <c r="F866" s="11"/>
      <c r="G866" s="11"/>
      <c r="H866" s="11"/>
      <c r="I866" s="13"/>
      <c r="J866" s="36"/>
      <c r="K866" s="41"/>
      <c r="L866" s="42"/>
      <c r="M866" s="39"/>
      <c r="N866" s="43"/>
    </row>
    <row r="867" spans="1:14" x14ac:dyDescent="0.25">
      <c r="A867" s="11"/>
      <c r="B867" s="81"/>
      <c r="C867" s="11"/>
      <c r="D867" s="10"/>
      <c r="E867" s="11"/>
      <c r="F867" s="11"/>
      <c r="G867" s="11"/>
      <c r="H867" s="11"/>
      <c r="I867" s="13"/>
      <c r="J867" s="36"/>
      <c r="K867" s="41"/>
      <c r="L867" s="42"/>
      <c r="M867" s="39"/>
      <c r="N867" s="43"/>
    </row>
    <row r="868" spans="1:14" x14ac:dyDescent="0.25">
      <c r="A868" s="11"/>
      <c r="B868" s="81"/>
      <c r="C868" s="11"/>
      <c r="D868" s="10"/>
      <c r="E868" s="11"/>
      <c r="F868" s="11"/>
      <c r="G868" s="11"/>
      <c r="H868" s="11"/>
      <c r="I868" s="13"/>
      <c r="J868" s="36"/>
      <c r="K868" s="41"/>
      <c r="L868" s="42"/>
      <c r="M868" s="39"/>
      <c r="N868" s="43"/>
    </row>
    <row r="869" spans="1:14" x14ac:dyDescent="0.25">
      <c r="A869" s="11"/>
      <c r="B869" s="81"/>
      <c r="C869" s="11"/>
      <c r="D869" s="10"/>
      <c r="E869" s="11"/>
      <c r="F869" s="11"/>
      <c r="G869" s="11"/>
      <c r="H869" s="11"/>
      <c r="I869" s="13"/>
      <c r="J869" s="36"/>
      <c r="K869" s="41"/>
      <c r="L869" s="42"/>
      <c r="M869" s="39"/>
      <c r="N869" s="43"/>
    </row>
    <row r="870" spans="1:14" x14ac:dyDescent="0.25">
      <c r="A870" s="11"/>
      <c r="B870" s="81"/>
      <c r="C870" s="11"/>
      <c r="D870" s="10"/>
      <c r="E870" s="11"/>
      <c r="F870" s="11"/>
      <c r="G870" s="11"/>
      <c r="H870" s="11"/>
      <c r="I870" s="13"/>
      <c r="J870" s="36"/>
      <c r="K870" s="41"/>
      <c r="L870" s="42"/>
      <c r="M870" s="39"/>
      <c r="N870" s="43"/>
    </row>
    <row r="871" spans="1:14" x14ac:dyDescent="0.25">
      <c r="A871" s="11"/>
      <c r="B871" s="81"/>
      <c r="C871" s="11"/>
      <c r="D871" s="10"/>
      <c r="E871" s="11"/>
      <c r="F871" s="11"/>
      <c r="G871" s="11"/>
      <c r="H871" s="11"/>
      <c r="I871" s="13"/>
      <c r="J871" s="36"/>
      <c r="K871" s="41"/>
      <c r="L871" s="42"/>
      <c r="M871" s="39"/>
      <c r="N871" s="43"/>
    </row>
    <row r="872" spans="1:14" x14ac:dyDescent="0.25">
      <c r="A872" s="11"/>
      <c r="B872" s="81"/>
      <c r="C872" s="11"/>
      <c r="D872" s="10"/>
      <c r="E872" s="11"/>
      <c r="F872" s="11"/>
      <c r="G872" s="11"/>
      <c r="H872" s="11"/>
      <c r="I872" s="13"/>
      <c r="J872" s="36"/>
      <c r="K872" s="41"/>
      <c r="L872" s="42"/>
      <c r="M872" s="39"/>
      <c r="N872" s="43"/>
    </row>
    <row r="873" spans="1:14" x14ac:dyDescent="0.25">
      <c r="A873" s="11"/>
      <c r="B873" s="81"/>
      <c r="C873" s="11"/>
      <c r="D873" s="10"/>
      <c r="E873" s="11"/>
      <c r="F873" s="11"/>
      <c r="G873" s="11"/>
      <c r="H873" s="11"/>
      <c r="I873" s="13"/>
      <c r="J873" s="36"/>
      <c r="K873" s="41"/>
      <c r="L873" s="42"/>
      <c r="M873" s="39"/>
      <c r="N873" s="43"/>
    </row>
    <row r="874" spans="1:14" x14ac:dyDescent="0.25">
      <c r="A874" s="11"/>
      <c r="B874" s="81"/>
      <c r="C874" s="11"/>
      <c r="D874" s="10"/>
      <c r="E874" s="11"/>
      <c r="F874" s="11"/>
      <c r="G874" s="11"/>
      <c r="H874" s="11"/>
      <c r="I874" s="13"/>
      <c r="J874" s="36"/>
      <c r="K874" s="41"/>
      <c r="L874" s="42"/>
      <c r="M874" s="39"/>
      <c r="N874" s="43"/>
    </row>
    <row r="875" spans="1:14" x14ac:dyDescent="0.25">
      <c r="A875" s="11"/>
      <c r="B875" s="81"/>
      <c r="C875" s="11"/>
      <c r="D875" s="10"/>
      <c r="E875" s="11"/>
      <c r="F875" s="11"/>
      <c r="G875" s="11"/>
      <c r="H875" s="11"/>
      <c r="I875" s="13"/>
      <c r="J875" s="36"/>
      <c r="K875" s="41"/>
      <c r="L875" s="42"/>
      <c r="M875" s="39"/>
      <c r="N875" s="43"/>
    </row>
    <row r="876" spans="1:14" x14ac:dyDescent="0.25">
      <c r="A876" s="11"/>
      <c r="B876" s="81"/>
      <c r="C876" s="11"/>
      <c r="D876" s="10"/>
      <c r="E876" s="11"/>
      <c r="F876" s="11"/>
      <c r="G876" s="11"/>
      <c r="H876" s="11"/>
      <c r="I876" s="13"/>
      <c r="J876" s="36"/>
      <c r="K876" s="41"/>
      <c r="L876" s="42"/>
      <c r="M876" s="39"/>
      <c r="N876" s="43"/>
    </row>
    <row r="877" spans="1:14" x14ac:dyDescent="0.25">
      <c r="A877" s="11"/>
      <c r="B877" s="81"/>
      <c r="C877" s="11"/>
      <c r="D877" s="10"/>
      <c r="E877" s="11"/>
      <c r="F877" s="11"/>
      <c r="G877" s="11"/>
      <c r="H877" s="11"/>
      <c r="I877" s="13"/>
      <c r="J877" s="36"/>
      <c r="K877" s="41"/>
      <c r="L877" s="42"/>
      <c r="M877" s="39"/>
      <c r="N877" s="43"/>
    </row>
    <row r="878" spans="1:14" x14ac:dyDescent="0.25">
      <c r="A878" s="11"/>
      <c r="B878" s="81"/>
      <c r="C878" s="11"/>
      <c r="D878" s="10"/>
      <c r="E878" s="11"/>
      <c r="F878" s="11"/>
      <c r="G878" s="11"/>
      <c r="H878" s="11"/>
      <c r="I878" s="13"/>
      <c r="J878" s="36"/>
      <c r="K878" s="41"/>
      <c r="L878" s="42"/>
      <c r="M878" s="39"/>
      <c r="N878" s="43"/>
    </row>
    <row r="879" spans="1:14" x14ac:dyDescent="0.25">
      <c r="A879" s="11"/>
      <c r="B879" s="81"/>
      <c r="C879" s="11"/>
      <c r="D879" s="10"/>
      <c r="E879" s="11"/>
      <c r="F879" s="11"/>
      <c r="G879" s="11"/>
      <c r="H879" s="11"/>
      <c r="I879" s="13"/>
      <c r="J879" s="36"/>
      <c r="K879" s="41"/>
      <c r="L879" s="42"/>
      <c r="M879" s="39"/>
      <c r="N879" s="43"/>
    </row>
    <row r="880" spans="1:14" x14ac:dyDescent="0.25">
      <c r="A880" s="11"/>
      <c r="B880" s="81"/>
      <c r="C880" s="11"/>
      <c r="D880" s="10"/>
      <c r="E880" s="11"/>
      <c r="F880" s="11"/>
      <c r="G880" s="11"/>
      <c r="H880" s="11"/>
      <c r="I880" s="13"/>
      <c r="J880" s="36"/>
      <c r="K880" s="41"/>
      <c r="L880" s="42"/>
      <c r="M880" s="39"/>
      <c r="N880" s="43"/>
    </row>
    <row r="881" spans="1:14" x14ac:dyDescent="0.25">
      <c r="A881" s="11"/>
      <c r="B881" s="81"/>
      <c r="C881" s="11"/>
      <c r="D881" s="10"/>
      <c r="E881" s="11"/>
      <c r="F881" s="11"/>
      <c r="G881" s="11"/>
      <c r="H881" s="11"/>
      <c r="I881" s="13"/>
      <c r="J881" s="36"/>
      <c r="K881" s="41"/>
      <c r="L881" s="42"/>
      <c r="M881" s="39"/>
      <c r="N881" s="43"/>
    </row>
    <row r="882" spans="1:14" x14ac:dyDescent="0.25">
      <c r="A882" s="11"/>
      <c r="B882" s="81"/>
      <c r="C882" s="11"/>
      <c r="D882" s="10"/>
      <c r="E882" s="11"/>
      <c r="F882" s="11"/>
      <c r="G882" s="11"/>
      <c r="H882" s="11"/>
      <c r="I882" s="13"/>
      <c r="J882" s="36"/>
      <c r="K882" s="41"/>
      <c r="L882" s="42"/>
      <c r="M882" s="39"/>
      <c r="N882" s="43"/>
    </row>
    <row r="883" spans="1:14" x14ac:dyDescent="0.25">
      <c r="A883" s="11"/>
      <c r="B883" s="81"/>
      <c r="C883" s="11"/>
      <c r="D883" s="10"/>
      <c r="E883" s="11"/>
      <c r="F883" s="11"/>
      <c r="G883" s="11"/>
      <c r="H883" s="11"/>
      <c r="I883" s="13"/>
      <c r="J883" s="36"/>
      <c r="K883" s="41"/>
      <c r="L883" s="42"/>
      <c r="M883" s="39"/>
      <c r="N883" s="43"/>
    </row>
    <row r="884" spans="1:14" x14ac:dyDescent="0.25">
      <c r="A884" s="11"/>
      <c r="B884" s="81"/>
      <c r="C884" s="11"/>
      <c r="D884" s="10"/>
      <c r="E884" s="11"/>
      <c r="F884" s="11"/>
      <c r="G884" s="11"/>
      <c r="H884" s="11"/>
      <c r="I884" s="13"/>
      <c r="J884" s="36"/>
      <c r="K884" s="41"/>
      <c r="L884" s="42"/>
      <c r="M884" s="39"/>
      <c r="N884" s="43"/>
    </row>
    <row r="885" spans="1:14" x14ac:dyDescent="0.25">
      <c r="A885" s="11"/>
      <c r="B885" s="81"/>
      <c r="C885" s="11"/>
      <c r="D885" s="10"/>
      <c r="E885" s="11"/>
      <c r="F885" s="11"/>
      <c r="G885" s="11"/>
      <c r="H885" s="11"/>
      <c r="I885" s="13"/>
      <c r="J885" s="36"/>
      <c r="K885" s="41"/>
      <c r="L885" s="42"/>
      <c r="M885" s="39"/>
      <c r="N885" s="43"/>
    </row>
    <row r="886" spans="1:14" x14ac:dyDescent="0.25">
      <c r="A886" s="11"/>
      <c r="B886" s="81"/>
      <c r="C886" s="11"/>
      <c r="D886" s="10"/>
      <c r="E886" s="11"/>
      <c r="F886" s="11"/>
      <c r="G886" s="11"/>
      <c r="H886" s="11"/>
      <c r="I886" s="13"/>
      <c r="J886" s="36"/>
      <c r="K886" s="41"/>
      <c r="L886" s="42"/>
      <c r="M886" s="39"/>
      <c r="N886" s="43"/>
    </row>
    <row r="887" spans="1:14" x14ac:dyDescent="0.25">
      <c r="A887" s="11"/>
      <c r="B887" s="81"/>
      <c r="C887" s="11"/>
      <c r="D887" s="10"/>
      <c r="E887" s="11"/>
      <c r="F887" s="11"/>
      <c r="G887" s="11"/>
      <c r="H887" s="11"/>
      <c r="I887" s="13"/>
      <c r="J887" s="36"/>
      <c r="K887" s="41"/>
      <c r="L887" s="42"/>
      <c r="M887" s="39"/>
      <c r="N887" s="43"/>
    </row>
    <row r="888" spans="1:14" x14ac:dyDescent="0.25">
      <c r="A888" s="11"/>
      <c r="B888" s="81"/>
      <c r="C888" s="11"/>
      <c r="D888" s="10"/>
      <c r="E888" s="11"/>
      <c r="F888" s="11"/>
      <c r="G888" s="11"/>
      <c r="H888" s="11"/>
      <c r="I888" s="13"/>
      <c r="J888" s="36"/>
      <c r="K888" s="41"/>
      <c r="L888" s="42"/>
      <c r="M888" s="39"/>
      <c r="N888" s="43"/>
    </row>
    <row r="889" spans="1:14" x14ac:dyDescent="0.25">
      <c r="A889" s="11"/>
      <c r="B889" s="81"/>
      <c r="C889" s="11"/>
      <c r="D889" s="10"/>
      <c r="E889" s="11"/>
      <c r="F889" s="11"/>
      <c r="G889" s="11"/>
      <c r="H889" s="11"/>
      <c r="I889" s="13"/>
      <c r="J889" s="36"/>
      <c r="K889" s="41"/>
      <c r="L889" s="42"/>
      <c r="M889" s="39"/>
      <c r="N889" s="43"/>
    </row>
    <row r="890" spans="1:14" x14ac:dyDescent="0.25">
      <c r="A890" s="11"/>
      <c r="B890" s="81"/>
      <c r="C890" s="11"/>
      <c r="D890" s="10"/>
      <c r="E890" s="11"/>
      <c r="F890" s="11"/>
      <c r="G890" s="11"/>
      <c r="H890" s="11"/>
      <c r="I890" s="13"/>
      <c r="J890" s="36"/>
      <c r="K890" s="41"/>
      <c r="L890" s="42"/>
      <c r="M890" s="39"/>
      <c r="N890" s="43"/>
    </row>
    <row r="891" spans="1:14" x14ac:dyDescent="0.25">
      <c r="A891" s="11"/>
      <c r="B891" s="81"/>
      <c r="C891" s="11"/>
      <c r="D891" s="10"/>
      <c r="E891" s="11"/>
      <c r="F891" s="11"/>
      <c r="G891" s="11"/>
      <c r="H891" s="11"/>
      <c r="I891" s="13"/>
      <c r="J891" s="36"/>
      <c r="K891" s="41"/>
      <c r="L891" s="42"/>
      <c r="M891" s="39"/>
      <c r="N891" s="43"/>
    </row>
    <row r="892" spans="1:14" x14ac:dyDescent="0.25">
      <c r="A892" s="11"/>
      <c r="B892" s="81"/>
      <c r="C892" s="11"/>
      <c r="D892" s="10"/>
      <c r="E892" s="11"/>
      <c r="F892" s="11"/>
      <c r="G892" s="11"/>
      <c r="H892" s="11"/>
      <c r="I892" s="13"/>
      <c r="J892" s="36"/>
      <c r="K892" s="41"/>
      <c r="L892" s="42"/>
      <c r="M892" s="39"/>
      <c r="N892" s="43"/>
    </row>
    <row r="893" spans="1:14" x14ac:dyDescent="0.25">
      <c r="A893" s="11"/>
      <c r="B893" s="81"/>
      <c r="C893" s="11"/>
      <c r="D893" s="10"/>
      <c r="E893" s="11"/>
      <c r="F893" s="11"/>
      <c r="G893" s="11"/>
      <c r="H893" s="11"/>
      <c r="I893" s="13"/>
      <c r="J893" s="36"/>
      <c r="K893" s="41"/>
      <c r="L893" s="42"/>
      <c r="M893" s="39"/>
      <c r="N893" s="43"/>
    </row>
    <row r="894" spans="1:14" x14ac:dyDescent="0.25">
      <c r="A894" s="11"/>
      <c r="B894" s="81"/>
      <c r="C894" s="11"/>
      <c r="D894" s="10"/>
      <c r="E894" s="11"/>
      <c r="F894" s="11"/>
      <c r="G894" s="11"/>
      <c r="H894" s="11"/>
      <c r="I894" s="13"/>
      <c r="J894" s="36"/>
      <c r="K894" s="41"/>
      <c r="L894" s="42"/>
      <c r="M894" s="39"/>
      <c r="N894" s="43"/>
    </row>
    <row r="895" spans="1:14" x14ac:dyDescent="0.25">
      <c r="A895" s="11"/>
      <c r="B895" s="81"/>
      <c r="C895" s="11"/>
      <c r="D895" s="10"/>
      <c r="E895" s="11"/>
      <c r="F895" s="11"/>
      <c r="G895" s="11"/>
      <c r="H895" s="11"/>
      <c r="I895" s="13"/>
      <c r="J895" s="36"/>
      <c r="K895" s="41"/>
      <c r="L895" s="42"/>
      <c r="M895" s="39"/>
      <c r="N895" s="43"/>
    </row>
    <row r="896" spans="1:14" x14ac:dyDescent="0.25">
      <c r="A896" s="11"/>
      <c r="B896" s="81"/>
      <c r="C896" s="11"/>
      <c r="D896" s="10"/>
      <c r="E896" s="11"/>
      <c r="F896" s="11"/>
      <c r="G896" s="11"/>
      <c r="H896" s="11"/>
      <c r="I896" s="13"/>
      <c r="J896" s="36"/>
      <c r="K896" s="41"/>
      <c r="L896" s="42"/>
      <c r="M896" s="39"/>
      <c r="N896" s="43"/>
    </row>
    <row r="897" spans="1:14" x14ac:dyDescent="0.25">
      <c r="A897" s="11"/>
      <c r="B897" s="81"/>
      <c r="C897" s="11"/>
      <c r="D897" s="10"/>
      <c r="E897" s="11"/>
      <c r="F897" s="11"/>
      <c r="G897" s="11"/>
      <c r="H897" s="11"/>
      <c r="I897" s="13"/>
      <c r="J897" s="36"/>
      <c r="K897" s="41"/>
      <c r="L897" s="42"/>
      <c r="M897" s="39"/>
      <c r="N897" s="43"/>
    </row>
    <row r="898" spans="1:14" x14ac:dyDescent="0.25">
      <c r="A898" s="11"/>
      <c r="B898" s="81"/>
      <c r="C898" s="11"/>
      <c r="D898" s="10"/>
      <c r="E898" s="11"/>
      <c r="F898" s="11"/>
      <c r="G898" s="11"/>
      <c r="H898" s="11"/>
      <c r="I898" s="13"/>
      <c r="J898" s="36"/>
      <c r="K898" s="41"/>
      <c r="L898" s="42"/>
      <c r="M898" s="39"/>
      <c r="N898" s="43"/>
    </row>
    <row r="899" spans="1:14" x14ac:dyDescent="0.25">
      <c r="A899" s="11"/>
      <c r="B899" s="81"/>
      <c r="C899" s="11"/>
      <c r="D899" s="10"/>
      <c r="E899" s="11"/>
      <c r="F899" s="11"/>
      <c r="G899" s="11"/>
      <c r="H899" s="11"/>
      <c r="I899" s="13"/>
      <c r="J899" s="36"/>
      <c r="K899" s="41"/>
      <c r="L899" s="42"/>
      <c r="M899" s="39"/>
      <c r="N899" s="43"/>
    </row>
    <row r="900" spans="1:14" x14ac:dyDescent="0.25">
      <c r="A900" s="11"/>
      <c r="B900" s="81"/>
      <c r="C900" s="11"/>
      <c r="D900" s="10"/>
      <c r="E900" s="11"/>
      <c r="F900" s="11"/>
      <c r="G900" s="11"/>
      <c r="H900" s="11"/>
      <c r="I900" s="13"/>
      <c r="J900" s="36"/>
      <c r="K900" s="41"/>
      <c r="L900" s="42"/>
      <c r="M900" s="39"/>
      <c r="N900" s="43"/>
    </row>
    <row r="901" spans="1:14" x14ac:dyDescent="0.25">
      <c r="A901" s="11"/>
      <c r="B901" s="81"/>
      <c r="C901" s="11"/>
      <c r="D901" s="10"/>
      <c r="E901" s="11"/>
      <c r="F901" s="11"/>
      <c r="G901" s="11"/>
      <c r="H901" s="11"/>
      <c r="I901" s="13"/>
      <c r="J901" s="36"/>
      <c r="K901" s="41"/>
      <c r="L901" s="42"/>
      <c r="M901" s="39"/>
      <c r="N901" s="43"/>
    </row>
    <row r="902" spans="1:14" x14ac:dyDescent="0.25">
      <c r="A902" s="11"/>
      <c r="B902" s="81"/>
      <c r="C902" s="11"/>
      <c r="D902" s="10"/>
      <c r="E902" s="11"/>
      <c r="F902" s="11"/>
      <c r="G902" s="11"/>
      <c r="H902" s="11"/>
      <c r="I902" s="13"/>
      <c r="J902" s="36"/>
      <c r="K902" s="41"/>
      <c r="L902" s="42"/>
      <c r="M902" s="39"/>
      <c r="N902" s="43"/>
    </row>
    <row r="903" spans="1:14" x14ac:dyDescent="0.25">
      <c r="A903" s="11"/>
      <c r="B903" s="81"/>
      <c r="C903" s="11"/>
      <c r="D903" s="10"/>
      <c r="E903" s="11"/>
      <c r="F903" s="11"/>
      <c r="G903" s="11"/>
      <c r="H903" s="11"/>
      <c r="I903" s="13"/>
      <c r="J903" s="36"/>
      <c r="K903" s="41"/>
      <c r="L903" s="42"/>
      <c r="M903" s="39"/>
      <c r="N903" s="43"/>
    </row>
    <row r="904" spans="1:14" x14ac:dyDescent="0.25">
      <c r="A904" s="11"/>
      <c r="B904" s="81"/>
      <c r="C904" s="11"/>
      <c r="D904" s="10"/>
      <c r="E904" s="11"/>
      <c r="F904" s="11"/>
      <c r="G904" s="11"/>
      <c r="H904" s="11"/>
      <c r="I904" s="13"/>
      <c r="J904" s="36"/>
      <c r="K904" s="41"/>
      <c r="L904" s="42"/>
      <c r="M904" s="39"/>
      <c r="N904" s="43"/>
    </row>
    <row r="905" spans="1:14" x14ac:dyDescent="0.25">
      <c r="A905" s="11"/>
      <c r="B905" s="81"/>
      <c r="C905" s="11"/>
      <c r="D905" s="10"/>
      <c r="E905" s="11"/>
      <c r="F905" s="11"/>
      <c r="G905" s="11"/>
      <c r="H905" s="11"/>
      <c r="I905" s="13"/>
      <c r="J905" s="36"/>
      <c r="K905" s="41"/>
      <c r="L905" s="42"/>
      <c r="M905" s="39"/>
      <c r="N905" s="43"/>
    </row>
    <row r="906" spans="1:14" x14ac:dyDescent="0.25">
      <c r="A906" s="11"/>
      <c r="B906" s="81"/>
      <c r="C906" s="11"/>
      <c r="D906" s="10"/>
      <c r="E906" s="11"/>
      <c r="F906" s="11"/>
      <c r="G906" s="11"/>
      <c r="H906" s="11"/>
      <c r="I906" s="13"/>
      <c r="J906" s="36"/>
      <c r="K906" s="41"/>
      <c r="L906" s="42"/>
      <c r="M906" s="39"/>
      <c r="N906" s="43"/>
    </row>
    <row r="907" spans="1:14" x14ac:dyDescent="0.25">
      <c r="A907" s="11"/>
      <c r="B907" s="81"/>
      <c r="C907" s="11"/>
      <c r="D907" s="10"/>
      <c r="E907" s="11"/>
      <c r="F907" s="11"/>
      <c r="G907" s="11"/>
      <c r="H907" s="11"/>
      <c r="I907" s="13"/>
      <c r="J907" s="36"/>
      <c r="K907" s="41"/>
      <c r="L907" s="42"/>
      <c r="M907" s="39"/>
      <c r="N907" s="43"/>
    </row>
    <row r="908" spans="1:14" x14ac:dyDescent="0.25">
      <c r="A908" s="11"/>
      <c r="B908" s="81"/>
      <c r="C908" s="11"/>
      <c r="D908" s="10"/>
      <c r="E908" s="11"/>
      <c r="F908" s="11"/>
      <c r="G908" s="11"/>
      <c r="H908" s="11"/>
      <c r="I908" s="13"/>
      <c r="J908" s="36"/>
      <c r="K908" s="41"/>
      <c r="L908" s="42"/>
      <c r="M908" s="39"/>
      <c r="N908" s="43"/>
    </row>
    <row r="909" spans="1:14" x14ac:dyDescent="0.25">
      <c r="A909" s="11"/>
      <c r="B909" s="81"/>
      <c r="C909" s="11"/>
      <c r="D909" s="10"/>
      <c r="E909" s="11"/>
      <c r="F909" s="11"/>
      <c r="G909" s="11"/>
      <c r="H909" s="11"/>
      <c r="I909" s="13"/>
      <c r="J909" s="36"/>
      <c r="K909" s="41"/>
      <c r="L909" s="42"/>
      <c r="M909" s="39"/>
      <c r="N909" s="43"/>
    </row>
    <row r="910" spans="1:14" x14ac:dyDescent="0.25">
      <c r="A910" s="11"/>
      <c r="B910" s="81"/>
      <c r="C910" s="11"/>
      <c r="D910" s="10"/>
      <c r="E910" s="11"/>
      <c r="F910" s="11"/>
      <c r="G910" s="11"/>
      <c r="H910" s="11"/>
      <c r="I910" s="13"/>
      <c r="J910" s="36"/>
      <c r="K910" s="41"/>
      <c r="L910" s="42"/>
      <c r="M910" s="39"/>
      <c r="N910" s="43"/>
    </row>
    <row r="911" spans="1:14" x14ac:dyDescent="0.25">
      <c r="A911" s="11"/>
      <c r="B911" s="81"/>
      <c r="C911" s="11"/>
      <c r="D911" s="10"/>
      <c r="E911" s="11"/>
      <c r="F911" s="11"/>
      <c r="G911" s="11"/>
      <c r="H911" s="11"/>
      <c r="I911" s="13"/>
      <c r="J911" s="36"/>
      <c r="K911" s="41"/>
      <c r="L911" s="42"/>
      <c r="M911" s="39"/>
      <c r="N911" s="43"/>
    </row>
    <row r="912" spans="1:14" x14ac:dyDescent="0.25">
      <c r="A912" s="11"/>
      <c r="B912" s="81"/>
      <c r="C912" s="11"/>
      <c r="D912" s="10"/>
      <c r="E912" s="11"/>
      <c r="F912" s="11"/>
      <c r="G912" s="11"/>
      <c r="H912" s="11"/>
      <c r="I912" s="13"/>
      <c r="J912" s="36"/>
      <c r="K912" s="41"/>
      <c r="L912" s="42"/>
      <c r="M912" s="39"/>
      <c r="N912" s="43"/>
    </row>
    <row r="913" spans="1:14" x14ac:dyDescent="0.25">
      <c r="A913" s="11"/>
      <c r="B913" s="81"/>
      <c r="C913" s="11"/>
      <c r="D913" s="10"/>
      <c r="E913" s="11"/>
      <c r="F913" s="11"/>
      <c r="G913" s="11"/>
      <c r="H913" s="11"/>
      <c r="I913" s="13"/>
      <c r="J913" s="36"/>
      <c r="K913" s="41"/>
      <c r="L913" s="42"/>
      <c r="M913" s="39"/>
      <c r="N913" s="43"/>
    </row>
    <row r="914" spans="1:14" x14ac:dyDescent="0.25">
      <c r="A914" s="11"/>
      <c r="B914" s="81"/>
      <c r="C914" s="11"/>
      <c r="D914" s="10"/>
      <c r="E914" s="11"/>
      <c r="F914" s="11"/>
      <c r="G914" s="11"/>
      <c r="H914" s="11"/>
      <c r="I914" s="13"/>
      <c r="J914" s="36"/>
      <c r="K914" s="41"/>
      <c r="L914" s="42"/>
      <c r="M914" s="39"/>
      <c r="N914" s="43"/>
    </row>
    <row r="915" spans="1:14" x14ac:dyDescent="0.25">
      <c r="A915" s="11"/>
      <c r="B915" s="81"/>
      <c r="C915" s="11"/>
      <c r="D915" s="10"/>
      <c r="E915" s="11"/>
      <c r="F915" s="11"/>
      <c r="G915" s="11"/>
      <c r="H915" s="11"/>
      <c r="I915" s="13"/>
      <c r="J915" s="36"/>
      <c r="K915" s="41"/>
      <c r="L915" s="42"/>
      <c r="M915" s="39"/>
      <c r="N915" s="43"/>
    </row>
    <row r="916" spans="1:14" x14ac:dyDescent="0.25">
      <c r="A916" s="11"/>
      <c r="B916" s="81"/>
      <c r="C916" s="11"/>
      <c r="D916" s="10"/>
      <c r="E916" s="11"/>
      <c r="F916" s="11"/>
      <c r="G916" s="11"/>
      <c r="H916" s="11"/>
      <c r="I916" s="13"/>
      <c r="J916" s="36"/>
      <c r="K916" s="41"/>
      <c r="L916" s="42"/>
      <c r="M916" s="39"/>
      <c r="N916" s="43"/>
    </row>
    <row r="917" spans="1:14" x14ac:dyDescent="0.25">
      <c r="A917" s="11"/>
      <c r="B917" s="81"/>
      <c r="C917" s="11"/>
      <c r="D917" s="10"/>
      <c r="E917" s="11"/>
      <c r="F917" s="11"/>
      <c r="G917" s="11"/>
      <c r="H917" s="11"/>
      <c r="I917" s="13"/>
      <c r="J917" s="36"/>
      <c r="K917" s="41"/>
      <c r="L917" s="42"/>
      <c r="M917" s="39"/>
      <c r="N917" s="43"/>
    </row>
    <row r="918" spans="1:14" x14ac:dyDescent="0.25">
      <c r="A918" s="11"/>
      <c r="B918" s="81"/>
      <c r="C918" s="11"/>
      <c r="D918" s="10"/>
      <c r="E918" s="11"/>
      <c r="F918" s="11"/>
      <c r="G918" s="11"/>
      <c r="H918" s="11"/>
      <c r="I918" s="13"/>
      <c r="J918" s="36"/>
      <c r="K918" s="41"/>
      <c r="L918" s="42"/>
      <c r="M918" s="39"/>
      <c r="N918" s="43"/>
    </row>
    <row r="919" spans="1:14" x14ac:dyDescent="0.25">
      <c r="A919" s="11"/>
      <c r="B919" s="81"/>
      <c r="C919" s="11"/>
      <c r="D919" s="10"/>
      <c r="E919" s="11"/>
      <c r="F919" s="11"/>
      <c r="G919" s="11"/>
      <c r="H919" s="11"/>
      <c r="I919" s="13"/>
      <c r="J919" s="36"/>
      <c r="K919" s="41"/>
      <c r="L919" s="42"/>
      <c r="M919" s="39"/>
      <c r="N919" s="43"/>
    </row>
    <row r="920" spans="1:14" x14ac:dyDescent="0.25">
      <c r="A920" s="11"/>
      <c r="B920" s="81"/>
      <c r="C920" s="11"/>
      <c r="D920" s="10"/>
      <c r="E920" s="11"/>
      <c r="F920" s="11"/>
      <c r="G920" s="11"/>
      <c r="H920" s="11"/>
      <c r="I920" s="13"/>
      <c r="J920" s="36"/>
      <c r="K920" s="41"/>
      <c r="L920" s="42"/>
      <c r="M920" s="39"/>
      <c r="N920" s="43"/>
    </row>
    <row r="921" spans="1:14" x14ac:dyDescent="0.25">
      <c r="A921" s="11"/>
      <c r="B921" s="81"/>
      <c r="C921" s="11"/>
      <c r="D921" s="10"/>
      <c r="E921" s="11"/>
      <c r="F921" s="11"/>
      <c r="G921" s="11"/>
      <c r="H921" s="11"/>
      <c r="I921" s="13"/>
      <c r="J921" s="36"/>
      <c r="K921" s="41"/>
      <c r="L921" s="42"/>
      <c r="M921" s="39"/>
      <c r="N921" s="43"/>
    </row>
    <row r="922" spans="1:14" x14ac:dyDescent="0.25">
      <c r="A922" s="11"/>
      <c r="B922" s="81"/>
      <c r="C922" s="11"/>
      <c r="D922" s="10"/>
      <c r="E922" s="11"/>
      <c r="F922" s="11"/>
      <c r="G922" s="11"/>
      <c r="H922" s="11"/>
      <c r="I922" s="13"/>
      <c r="J922" s="36"/>
      <c r="K922" s="41"/>
      <c r="L922" s="42"/>
      <c r="M922" s="39"/>
      <c r="N922" s="43"/>
    </row>
    <row r="923" spans="1:14" x14ac:dyDescent="0.25">
      <c r="A923" s="11"/>
      <c r="B923" s="81"/>
      <c r="C923" s="11"/>
      <c r="D923" s="10"/>
      <c r="E923" s="11"/>
      <c r="F923" s="11"/>
      <c r="G923" s="11"/>
      <c r="H923" s="11"/>
      <c r="I923" s="13"/>
      <c r="J923" s="36"/>
      <c r="K923" s="41"/>
      <c r="L923" s="42"/>
      <c r="M923" s="39"/>
      <c r="N923" s="43"/>
    </row>
    <row r="924" spans="1:14" x14ac:dyDescent="0.25">
      <c r="A924" s="11"/>
      <c r="B924" s="81"/>
      <c r="C924" s="11"/>
      <c r="D924" s="10"/>
      <c r="E924" s="11"/>
      <c r="F924" s="11"/>
      <c r="G924" s="11"/>
      <c r="H924" s="11"/>
      <c r="I924" s="13"/>
      <c r="J924" s="36"/>
      <c r="K924" s="41"/>
      <c r="L924" s="42"/>
      <c r="M924" s="39"/>
      <c r="N924" s="43"/>
    </row>
    <row r="925" spans="1:14" x14ac:dyDescent="0.25">
      <c r="A925" s="11"/>
      <c r="B925" s="81"/>
      <c r="C925" s="11"/>
      <c r="D925" s="10"/>
      <c r="E925" s="11"/>
      <c r="F925" s="11"/>
      <c r="G925" s="11"/>
      <c r="H925" s="11"/>
      <c r="I925" s="13"/>
      <c r="J925" s="36"/>
      <c r="K925" s="41"/>
      <c r="L925" s="42"/>
      <c r="M925" s="39"/>
      <c r="N925" s="43"/>
    </row>
    <row r="926" spans="1:14" x14ac:dyDescent="0.25">
      <c r="A926" s="11"/>
      <c r="B926" s="81"/>
      <c r="C926" s="11"/>
      <c r="D926" s="10"/>
      <c r="E926" s="11"/>
      <c r="F926" s="11"/>
      <c r="G926" s="11"/>
      <c r="H926" s="11"/>
      <c r="I926" s="13"/>
      <c r="J926" s="36"/>
      <c r="K926" s="41"/>
      <c r="L926" s="42"/>
      <c r="M926" s="39"/>
      <c r="N926" s="43"/>
    </row>
    <row r="927" spans="1:14" x14ac:dyDescent="0.25">
      <c r="A927" s="11"/>
      <c r="B927" s="81"/>
      <c r="C927" s="11"/>
      <c r="D927" s="10"/>
      <c r="E927" s="11"/>
      <c r="F927" s="11"/>
      <c r="G927" s="11"/>
      <c r="H927" s="11"/>
      <c r="I927" s="13"/>
      <c r="J927" s="36"/>
      <c r="K927" s="41"/>
      <c r="L927" s="42"/>
      <c r="M927" s="39"/>
      <c r="N927" s="43"/>
    </row>
    <row r="928" spans="1:14" x14ac:dyDescent="0.25">
      <c r="A928" s="11"/>
      <c r="B928" s="81"/>
      <c r="C928" s="11"/>
      <c r="D928" s="10"/>
      <c r="E928" s="11"/>
      <c r="F928" s="11"/>
      <c r="G928" s="11"/>
      <c r="H928" s="11"/>
      <c r="I928" s="13"/>
      <c r="J928" s="36"/>
      <c r="K928" s="41"/>
      <c r="L928" s="42"/>
      <c r="M928" s="39"/>
      <c r="N928" s="43"/>
    </row>
    <row r="929" spans="1:14" x14ac:dyDescent="0.25">
      <c r="A929" s="11"/>
      <c r="B929" s="81"/>
      <c r="C929" s="11"/>
      <c r="D929" s="10"/>
      <c r="E929" s="11"/>
      <c r="F929" s="11"/>
      <c r="G929" s="11"/>
      <c r="H929" s="11"/>
      <c r="I929" s="13"/>
      <c r="J929" s="36"/>
      <c r="K929" s="41"/>
      <c r="L929" s="42"/>
      <c r="M929" s="39"/>
      <c r="N929" s="43"/>
    </row>
    <row r="930" spans="1:14" x14ac:dyDescent="0.25">
      <c r="A930" s="11"/>
      <c r="B930" s="81"/>
      <c r="C930" s="11"/>
      <c r="D930" s="10"/>
      <c r="E930" s="11"/>
      <c r="F930" s="11"/>
      <c r="G930" s="11"/>
      <c r="H930" s="11"/>
      <c r="I930" s="13"/>
      <c r="J930" s="36"/>
      <c r="K930" s="41"/>
      <c r="L930" s="42"/>
      <c r="M930" s="39"/>
      <c r="N930" s="43"/>
    </row>
    <row r="931" spans="1:14" x14ac:dyDescent="0.25">
      <c r="A931" s="11"/>
      <c r="B931" s="81"/>
      <c r="C931" s="11"/>
      <c r="D931" s="10"/>
      <c r="E931" s="11"/>
      <c r="F931" s="11"/>
      <c r="G931" s="11"/>
      <c r="H931" s="11"/>
      <c r="I931" s="13"/>
      <c r="J931" s="36"/>
      <c r="K931" s="41"/>
      <c r="L931" s="42"/>
      <c r="M931" s="39"/>
      <c r="N931" s="43"/>
    </row>
    <row r="932" spans="1:14" x14ac:dyDescent="0.25">
      <c r="A932" s="11"/>
      <c r="B932" s="81"/>
      <c r="C932" s="11"/>
      <c r="D932" s="10"/>
      <c r="E932" s="11"/>
      <c r="F932" s="11"/>
      <c r="G932" s="11"/>
      <c r="H932" s="11"/>
      <c r="I932" s="13"/>
      <c r="J932" s="36"/>
      <c r="K932" s="41"/>
      <c r="L932" s="42"/>
      <c r="M932" s="39"/>
      <c r="N932" s="43"/>
    </row>
    <row r="933" spans="1:14" x14ac:dyDescent="0.25">
      <c r="A933" s="11"/>
      <c r="B933" s="81"/>
      <c r="C933" s="11"/>
      <c r="D933" s="10"/>
      <c r="E933" s="11"/>
      <c r="F933" s="11"/>
      <c r="G933" s="11"/>
      <c r="H933" s="11"/>
      <c r="I933" s="13"/>
      <c r="J933" s="36"/>
      <c r="K933" s="41"/>
      <c r="L933" s="42"/>
      <c r="M933" s="39"/>
      <c r="N933" s="43"/>
    </row>
    <row r="934" spans="1:14" x14ac:dyDescent="0.25">
      <c r="A934" s="11"/>
      <c r="B934" s="81"/>
      <c r="C934" s="11"/>
      <c r="D934" s="10"/>
      <c r="E934" s="11"/>
      <c r="F934" s="11"/>
      <c r="G934" s="11"/>
      <c r="H934" s="11"/>
      <c r="I934" s="13"/>
      <c r="J934" s="36"/>
      <c r="K934" s="41"/>
      <c r="L934" s="42"/>
      <c r="M934" s="39"/>
      <c r="N934" s="43"/>
    </row>
    <row r="935" spans="1:14" x14ac:dyDescent="0.25">
      <c r="A935" s="11"/>
      <c r="B935" s="81"/>
      <c r="C935" s="11"/>
      <c r="D935" s="10"/>
      <c r="E935" s="11"/>
      <c r="F935" s="11"/>
      <c r="G935" s="11"/>
      <c r="H935" s="11"/>
      <c r="I935" s="13"/>
      <c r="J935" s="36"/>
      <c r="K935" s="41"/>
      <c r="L935" s="42"/>
      <c r="M935" s="39"/>
      <c r="N935" s="43"/>
    </row>
    <row r="936" spans="1:14" x14ac:dyDescent="0.25">
      <c r="A936" s="11"/>
      <c r="B936" s="81"/>
      <c r="C936" s="11"/>
      <c r="D936" s="10"/>
      <c r="E936" s="11"/>
      <c r="F936" s="11"/>
      <c r="G936" s="11"/>
      <c r="H936" s="11"/>
      <c r="I936" s="13"/>
      <c r="J936" s="36"/>
      <c r="K936" s="41"/>
      <c r="L936" s="42"/>
      <c r="M936" s="39"/>
      <c r="N936" s="43"/>
    </row>
    <row r="937" spans="1:14" x14ac:dyDescent="0.25">
      <c r="A937" s="11"/>
      <c r="B937" s="81"/>
      <c r="C937" s="11"/>
      <c r="D937" s="10"/>
      <c r="E937" s="11"/>
      <c r="F937" s="11"/>
      <c r="G937" s="11"/>
      <c r="H937" s="11"/>
      <c r="I937" s="13"/>
      <c r="J937" s="36"/>
      <c r="K937" s="41"/>
      <c r="L937" s="42"/>
      <c r="M937" s="39"/>
      <c r="N937" s="43"/>
    </row>
    <row r="938" spans="1:14" x14ac:dyDescent="0.25">
      <c r="A938" s="11"/>
      <c r="B938" s="81"/>
      <c r="C938" s="11"/>
      <c r="D938" s="10"/>
      <c r="E938" s="11"/>
      <c r="F938" s="11"/>
      <c r="G938" s="11"/>
      <c r="H938" s="11"/>
      <c r="I938" s="13"/>
      <c r="J938" s="36"/>
      <c r="K938" s="41"/>
      <c r="L938" s="42"/>
      <c r="M938" s="39"/>
      <c r="N938" s="43"/>
    </row>
    <row r="939" spans="1:14" x14ac:dyDescent="0.25">
      <c r="A939" s="11"/>
      <c r="B939" s="81"/>
      <c r="C939" s="11"/>
      <c r="D939" s="10"/>
      <c r="E939" s="11"/>
      <c r="F939" s="11"/>
      <c r="G939" s="11"/>
      <c r="H939" s="11"/>
      <c r="I939" s="13"/>
      <c r="J939" s="36"/>
      <c r="K939" s="41"/>
      <c r="L939" s="42"/>
      <c r="M939" s="39"/>
      <c r="N939" s="43"/>
    </row>
    <row r="940" spans="1:14" x14ac:dyDescent="0.25">
      <c r="A940" s="11"/>
      <c r="B940" s="81"/>
      <c r="C940" s="11"/>
      <c r="D940" s="10"/>
      <c r="E940" s="11"/>
      <c r="F940" s="11"/>
      <c r="G940" s="11"/>
      <c r="H940" s="11"/>
      <c r="I940" s="13"/>
      <c r="J940" s="36"/>
      <c r="K940" s="41"/>
      <c r="L940" s="42"/>
      <c r="M940" s="39"/>
      <c r="N940" s="43"/>
    </row>
    <row r="941" spans="1:14" x14ac:dyDescent="0.25">
      <c r="A941" s="11"/>
      <c r="B941" s="81"/>
      <c r="C941" s="11"/>
      <c r="D941" s="10"/>
      <c r="E941" s="11"/>
      <c r="F941" s="11"/>
      <c r="G941" s="11"/>
      <c r="H941" s="11"/>
      <c r="I941" s="13"/>
      <c r="J941" s="36"/>
      <c r="K941" s="41"/>
      <c r="L941" s="42"/>
      <c r="M941" s="39"/>
      <c r="N941" s="43"/>
    </row>
    <row r="942" spans="1:14" x14ac:dyDescent="0.25">
      <c r="A942" s="11"/>
      <c r="B942" s="81"/>
      <c r="C942" s="11"/>
      <c r="D942" s="10"/>
      <c r="E942" s="11"/>
      <c r="F942" s="11"/>
      <c r="G942" s="11"/>
      <c r="H942" s="11"/>
      <c r="I942" s="13"/>
      <c r="J942" s="36"/>
      <c r="K942" s="41"/>
      <c r="L942" s="42"/>
      <c r="M942" s="39"/>
      <c r="N942" s="43"/>
    </row>
    <row r="943" spans="1:14" x14ac:dyDescent="0.25">
      <c r="A943" s="11"/>
      <c r="B943" s="81"/>
      <c r="C943" s="11"/>
      <c r="D943" s="10"/>
      <c r="E943" s="11"/>
      <c r="F943" s="11"/>
      <c r="G943" s="11"/>
      <c r="H943" s="11"/>
      <c r="I943" s="13"/>
      <c r="J943" s="36"/>
      <c r="K943" s="41"/>
      <c r="L943" s="42"/>
      <c r="M943" s="39"/>
      <c r="N943" s="43"/>
    </row>
    <row r="944" spans="1:14" x14ac:dyDescent="0.25">
      <c r="A944" s="11"/>
      <c r="B944" s="81"/>
      <c r="C944" s="11"/>
      <c r="D944" s="10"/>
      <c r="E944" s="11"/>
      <c r="F944" s="11"/>
      <c r="G944" s="11"/>
      <c r="H944" s="11"/>
      <c r="I944" s="13"/>
      <c r="J944" s="36"/>
      <c r="K944" s="41"/>
      <c r="L944" s="42"/>
      <c r="M944" s="39"/>
      <c r="N944" s="43"/>
    </row>
    <row r="945" spans="1:14" x14ac:dyDescent="0.25">
      <c r="A945" s="11"/>
      <c r="B945" s="81"/>
      <c r="C945" s="11"/>
      <c r="D945" s="10"/>
      <c r="E945" s="11"/>
      <c r="F945" s="11"/>
      <c r="G945" s="11"/>
      <c r="H945" s="11"/>
      <c r="I945" s="13"/>
      <c r="J945" s="36"/>
      <c r="K945" s="41"/>
      <c r="L945" s="42"/>
      <c r="M945" s="39"/>
      <c r="N945" s="43"/>
    </row>
    <row r="946" spans="1:14" x14ac:dyDescent="0.25">
      <c r="A946" s="11"/>
      <c r="B946" s="81"/>
      <c r="C946" s="11"/>
      <c r="D946" s="10"/>
      <c r="E946" s="11"/>
      <c r="F946" s="11"/>
      <c r="G946" s="11"/>
      <c r="H946" s="11"/>
      <c r="I946" s="13"/>
      <c r="J946" s="36"/>
      <c r="K946" s="41"/>
      <c r="L946" s="42"/>
      <c r="M946" s="39"/>
      <c r="N946" s="43"/>
    </row>
    <row r="947" spans="1:14" x14ac:dyDescent="0.25">
      <c r="A947" s="11"/>
      <c r="B947" s="81"/>
      <c r="C947" s="11"/>
      <c r="D947" s="10"/>
      <c r="E947" s="11"/>
      <c r="F947" s="11"/>
      <c r="G947" s="11"/>
      <c r="H947" s="11"/>
      <c r="I947" s="13"/>
      <c r="J947" s="36"/>
      <c r="K947" s="41"/>
      <c r="L947" s="42"/>
      <c r="M947" s="39"/>
      <c r="N947" s="43"/>
    </row>
    <row r="948" spans="1:14" x14ac:dyDescent="0.25">
      <c r="A948" s="11"/>
      <c r="B948" s="81"/>
      <c r="C948" s="11"/>
      <c r="D948" s="10"/>
      <c r="E948" s="11"/>
      <c r="F948" s="11"/>
      <c r="G948" s="11"/>
      <c r="H948" s="11"/>
      <c r="I948" s="13"/>
      <c r="J948" s="36"/>
      <c r="K948" s="41"/>
      <c r="L948" s="42"/>
      <c r="M948" s="39"/>
      <c r="N948" s="43"/>
    </row>
    <row r="949" spans="1:14" x14ac:dyDescent="0.25">
      <c r="A949" s="11"/>
      <c r="B949" s="81"/>
      <c r="C949" s="11"/>
      <c r="D949" s="10"/>
      <c r="E949" s="11"/>
      <c r="F949" s="11"/>
      <c r="G949" s="11"/>
      <c r="H949" s="11"/>
      <c r="I949" s="13"/>
      <c r="J949" s="36"/>
      <c r="K949" s="41"/>
      <c r="L949" s="42"/>
      <c r="M949" s="39"/>
      <c r="N949" s="43"/>
    </row>
    <row r="950" spans="1:14" x14ac:dyDescent="0.25">
      <c r="A950" s="11"/>
      <c r="B950" s="81"/>
      <c r="C950" s="11"/>
      <c r="D950" s="10"/>
      <c r="E950" s="11"/>
      <c r="F950" s="11"/>
      <c r="G950" s="11"/>
      <c r="H950" s="11"/>
      <c r="I950" s="13"/>
      <c r="J950" s="36"/>
      <c r="K950" s="41"/>
      <c r="L950" s="42"/>
      <c r="M950" s="39"/>
      <c r="N950" s="43"/>
    </row>
    <row r="951" spans="1:14" x14ac:dyDescent="0.25">
      <c r="A951" s="11"/>
      <c r="B951" s="81"/>
      <c r="C951" s="11"/>
      <c r="D951" s="10"/>
      <c r="E951" s="11"/>
      <c r="F951" s="11"/>
      <c r="G951" s="11"/>
      <c r="H951" s="11"/>
      <c r="I951" s="13"/>
      <c r="J951" s="36"/>
      <c r="K951" s="41"/>
      <c r="L951" s="42"/>
      <c r="M951" s="39"/>
      <c r="N951" s="43"/>
    </row>
    <row r="952" spans="1:14" x14ac:dyDescent="0.25">
      <c r="A952" s="11"/>
      <c r="B952" s="81"/>
      <c r="C952" s="11"/>
      <c r="D952" s="10"/>
      <c r="E952" s="11"/>
      <c r="F952" s="11"/>
      <c r="G952" s="11"/>
      <c r="H952" s="11"/>
      <c r="I952" s="13"/>
      <c r="J952" s="36"/>
      <c r="K952" s="41"/>
      <c r="L952" s="42"/>
      <c r="M952" s="39"/>
      <c r="N952" s="43"/>
    </row>
    <row r="953" spans="1:14" x14ac:dyDescent="0.25">
      <c r="A953" s="11"/>
      <c r="B953" s="81"/>
      <c r="C953" s="11"/>
      <c r="D953" s="10"/>
      <c r="E953" s="11"/>
      <c r="F953" s="11"/>
      <c r="G953" s="11"/>
      <c r="H953" s="11"/>
      <c r="I953" s="13"/>
      <c r="J953" s="36"/>
      <c r="K953" s="41"/>
      <c r="L953" s="42"/>
      <c r="M953" s="39"/>
      <c r="N953" s="43"/>
    </row>
    <row r="954" spans="1:14" x14ac:dyDescent="0.25">
      <c r="A954" s="11"/>
      <c r="B954" s="81"/>
      <c r="C954" s="11"/>
      <c r="D954" s="10"/>
      <c r="E954" s="11"/>
      <c r="F954" s="11"/>
      <c r="G954" s="11"/>
      <c r="H954" s="11"/>
      <c r="I954" s="13"/>
      <c r="J954" s="36"/>
      <c r="K954" s="41"/>
      <c r="L954" s="42"/>
      <c r="M954" s="39"/>
      <c r="N954" s="43"/>
    </row>
    <row r="955" spans="1:14" x14ac:dyDescent="0.25">
      <c r="A955" s="11"/>
      <c r="B955" s="81"/>
      <c r="C955" s="11"/>
      <c r="D955" s="10"/>
      <c r="E955" s="11"/>
      <c r="F955" s="11"/>
      <c r="G955" s="11"/>
      <c r="H955" s="11"/>
      <c r="I955" s="13"/>
      <c r="J955" s="36"/>
      <c r="K955" s="41"/>
      <c r="L955" s="42"/>
      <c r="M955" s="39"/>
      <c r="N955" s="43"/>
    </row>
    <row r="956" spans="1:14" x14ac:dyDescent="0.25">
      <c r="A956" s="11"/>
      <c r="B956" s="81"/>
      <c r="C956" s="11"/>
      <c r="D956" s="10"/>
      <c r="E956" s="11"/>
      <c r="F956" s="11"/>
      <c r="G956" s="11"/>
      <c r="H956" s="11"/>
      <c r="I956" s="13"/>
      <c r="J956" s="36"/>
      <c r="K956" s="41"/>
      <c r="L956" s="42"/>
      <c r="M956" s="39"/>
      <c r="N956" s="43"/>
    </row>
    <row r="957" spans="1:14" x14ac:dyDescent="0.25">
      <c r="A957" s="11"/>
      <c r="B957" s="81"/>
      <c r="C957" s="11"/>
      <c r="D957" s="10"/>
      <c r="E957" s="11"/>
      <c r="F957" s="11"/>
      <c r="G957" s="11"/>
      <c r="H957" s="11"/>
      <c r="I957" s="13"/>
      <c r="J957" s="36"/>
      <c r="K957" s="41"/>
      <c r="L957" s="42"/>
      <c r="M957" s="39"/>
      <c r="N957" s="43"/>
    </row>
    <row r="958" spans="1:14" x14ac:dyDescent="0.25">
      <c r="A958" s="11"/>
      <c r="B958" s="81"/>
      <c r="C958" s="11"/>
      <c r="D958" s="10"/>
      <c r="E958" s="11"/>
      <c r="F958" s="11"/>
      <c r="G958" s="11"/>
      <c r="H958" s="11"/>
      <c r="I958" s="13"/>
      <c r="J958" s="36"/>
      <c r="K958" s="41"/>
      <c r="L958" s="42"/>
      <c r="M958" s="39"/>
      <c r="N958" s="43"/>
    </row>
    <row r="959" spans="1:14" x14ac:dyDescent="0.25">
      <c r="A959" s="11"/>
      <c r="B959" s="81"/>
      <c r="C959" s="11"/>
      <c r="D959" s="10"/>
      <c r="E959" s="11"/>
      <c r="F959" s="11"/>
      <c r="G959" s="11"/>
      <c r="H959" s="11"/>
      <c r="I959" s="13"/>
      <c r="J959" s="36"/>
      <c r="K959" s="41"/>
      <c r="L959" s="42"/>
      <c r="M959" s="39"/>
      <c r="N959" s="43"/>
    </row>
    <row r="960" spans="1:14" x14ac:dyDescent="0.25">
      <c r="A960" s="11"/>
      <c r="B960" s="81"/>
      <c r="C960" s="11"/>
      <c r="D960" s="10"/>
      <c r="E960" s="11"/>
      <c r="F960" s="11"/>
      <c r="G960" s="11"/>
      <c r="H960" s="11"/>
      <c r="I960" s="13"/>
      <c r="J960" s="36"/>
      <c r="K960" s="41"/>
      <c r="L960" s="42"/>
      <c r="M960" s="39"/>
      <c r="N960" s="43"/>
    </row>
    <row r="961" spans="1:14" x14ac:dyDescent="0.25">
      <c r="A961" s="11"/>
      <c r="B961" s="81"/>
      <c r="C961" s="11"/>
      <c r="D961" s="10"/>
      <c r="E961" s="11"/>
      <c r="F961" s="11"/>
      <c r="G961" s="11"/>
      <c r="H961" s="11"/>
      <c r="I961" s="13"/>
      <c r="J961" s="36"/>
      <c r="K961" s="41"/>
      <c r="L961" s="42"/>
      <c r="M961" s="39"/>
      <c r="N961" s="43"/>
    </row>
    <row r="962" spans="1:14" x14ac:dyDescent="0.25">
      <c r="A962" s="11"/>
      <c r="B962" s="81"/>
      <c r="C962" s="11"/>
      <c r="D962" s="10"/>
      <c r="E962" s="11"/>
      <c r="F962" s="11"/>
      <c r="G962" s="11"/>
      <c r="H962" s="11"/>
      <c r="I962" s="13"/>
      <c r="J962" s="36"/>
      <c r="K962" s="41"/>
      <c r="L962" s="42"/>
      <c r="M962" s="39"/>
      <c r="N962" s="43"/>
    </row>
    <row r="963" spans="1:14" x14ac:dyDescent="0.25">
      <c r="A963" s="11"/>
      <c r="B963" s="81"/>
      <c r="C963" s="11"/>
      <c r="D963" s="10"/>
      <c r="E963" s="11"/>
      <c r="F963" s="11"/>
      <c r="G963" s="11"/>
      <c r="H963" s="11"/>
      <c r="I963" s="13"/>
      <c r="J963" s="36"/>
      <c r="K963" s="41"/>
      <c r="L963" s="42"/>
      <c r="M963" s="39"/>
      <c r="N963" s="43"/>
    </row>
    <row r="964" spans="1:14" x14ac:dyDescent="0.25">
      <c r="A964" s="11"/>
      <c r="B964" s="81"/>
      <c r="C964" s="11"/>
      <c r="D964" s="10"/>
      <c r="E964" s="11"/>
      <c r="F964" s="11"/>
      <c r="G964" s="11"/>
      <c r="H964" s="11"/>
      <c r="I964" s="13"/>
      <c r="J964" s="36"/>
      <c r="K964" s="41"/>
      <c r="L964" s="42"/>
      <c r="M964" s="39"/>
      <c r="N964" s="43"/>
    </row>
    <row r="965" spans="1:14" x14ac:dyDescent="0.25">
      <c r="A965" s="11"/>
      <c r="B965" s="81"/>
      <c r="C965" s="11"/>
      <c r="D965" s="10"/>
      <c r="E965" s="11"/>
      <c r="F965" s="11"/>
      <c r="G965" s="11"/>
      <c r="H965" s="11"/>
      <c r="I965" s="13"/>
      <c r="J965" s="36"/>
      <c r="K965" s="41"/>
      <c r="L965" s="42"/>
      <c r="M965" s="39"/>
      <c r="N965" s="43"/>
    </row>
    <row r="966" spans="1:14" x14ac:dyDescent="0.25">
      <c r="A966" s="11"/>
      <c r="B966" s="81"/>
      <c r="C966" s="11"/>
      <c r="D966" s="10"/>
      <c r="E966" s="11"/>
      <c r="F966" s="11"/>
      <c r="G966" s="11"/>
      <c r="H966" s="11"/>
      <c r="I966" s="13"/>
      <c r="J966" s="36"/>
      <c r="K966" s="41"/>
      <c r="L966" s="42"/>
      <c r="M966" s="39"/>
      <c r="N966" s="43"/>
    </row>
    <row r="967" spans="1:14" x14ac:dyDescent="0.25">
      <c r="A967" s="11"/>
      <c r="B967" s="81"/>
      <c r="C967" s="11"/>
      <c r="D967" s="10"/>
      <c r="E967" s="11"/>
      <c r="F967" s="11"/>
      <c r="G967" s="11"/>
      <c r="H967" s="11"/>
      <c r="I967" s="13"/>
      <c r="J967" s="36"/>
      <c r="K967" s="41"/>
      <c r="L967" s="42"/>
      <c r="M967" s="39"/>
      <c r="N967" s="43"/>
    </row>
    <row r="968" spans="1:14" x14ac:dyDescent="0.25">
      <c r="A968" s="11"/>
      <c r="B968" s="81"/>
      <c r="C968" s="11"/>
      <c r="D968" s="10"/>
      <c r="E968" s="11"/>
      <c r="F968" s="11"/>
      <c r="G968" s="11"/>
      <c r="H968" s="11"/>
      <c r="I968" s="13"/>
      <c r="J968" s="36"/>
      <c r="K968" s="41"/>
      <c r="L968" s="42"/>
      <c r="M968" s="39"/>
      <c r="N968" s="43"/>
    </row>
    <row r="969" spans="1:14" x14ac:dyDescent="0.25">
      <c r="A969" s="11"/>
      <c r="B969" s="81"/>
      <c r="C969" s="11"/>
      <c r="D969" s="10"/>
      <c r="E969" s="11"/>
      <c r="F969" s="11"/>
      <c r="G969" s="11"/>
      <c r="H969" s="11"/>
      <c r="I969" s="13"/>
      <c r="J969" s="36"/>
      <c r="K969" s="41"/>
      <c r="L969" s="42"/>
      <c r="M969" s="39"/>
      <c r="N969" s="43"/>
    </row>
    <row r="970" spans="1:14" x14ac:dyDescent="0.25">
      <c r="A970" s="11"/>
      <c r="B970" s="81"/>
      <c r="C970" s="11"/>
      <c r="D970" s="10"/>
      <c r="E970" s="11"/>
      <c r="F970" s="11"/>
      <c r="G970" s="11"/>
      <c r="H970" s="11"/>
      <c r="I970" s="13"/>
      <c r="J970" s="36"/>
      <c r="K970" s="41"/>
      <c r="L970" s="42"/>
      <c r="M970" s="39"/>
      <c r="N970" s="43"/>
    </row>
    <row r="971" spans="1:14" x14ac:dyDescent="0.25">
      <c r="A971" s="11"/>
      <c r="B971" s="81"/>
      <c r="C971" s="11"/>
      <c r="D971" s="10"/>
      <c r="E971" s="11"/>
      <c r="F971" s="11"/>
      <c r="G971" s="11"/>
      <c r="H971" s="11"/>
      <c r="I971" s="13"/>
      <c r="J971" s="36"/>
      <c r="K971" s="41"/>
      <c r="L971" s="42"/>
      <c r="M971" s="39"/>
      <c r="N971" s="43"/>
    </row>
    <row r="972" spans="1:14" x14ac:dyDescent="0.25">
      <c r="A972" s="11"/>
      <c r="B972" s="81"/>
      <c r="C972" s="11"/>
      <c r="D972" s="10"/>
      <c r="E972" s="11"/>
      <c r="F972" s="11"/>
      <c r="G972" s="11"/>
      <c r="H972" s="11"/>
      <c r="I972" s="13"/>
      <c r="J972" s="36"/>
      <c r="K972" s="41"/>
      <c r="L972" s="42"/>
      <c r="M972" s="39"/>
      <c r="N972" s="43"/>
    </row>
    <row r="973" spans="1:14" x14ac:dyDescent="0.25">
      <c r="A973" s="11"/>
      <c r="B973" s="81"/>
      <c r="C973" s="11"/>
      <c r="D973" s="10"/>
      <c r="E973" s="11"/>
      <c r="F973" s="11"/>
      <c r="G973" s="11"/>
      <c r="H973" s="11"/>
      <c r="I973" s="13"/>
      <c r="J973" s="36"/>
      <c r="K973" s="41"/>
      <c r="L973" s="42"/>
      <c r="M973" s="39"/>
      <c r="N973" s="43"/>
    </row>
    <row r="974" spans="1:14" x14ac:dyDescent="0.25">
      <c r="A974" s="11"/>
      <c r="B974" s="81"/>
      <c r="C974" s="11"/>
      <c r="D974" s="10"/>
      <c r="E974" s="11"/>
      <c r="F974" s="11"/>
      <c r="G974" s="11"/>
      <c r="H974" s="11"/>
      <c r="I974" s="13"/>
      <c r="J974" s="36"/>
      <c r="K974" s="41"/>
      <c r="L974" s="42"/>
      <c r="M974" s="39"/>
      <c r="N974" s="43"/>
    </row>
    <row r="975" spans="1:14" x14ac:dyDescent="0.25">
      <c r="A975" s="11"/>
      <c r="B975" s="81"/>
      <c r="C975" s="11"/>
      <c r="D975" s="10"/>
      <c r="E975" s="11"/>
      <c r="F975" s="11"/>
      <c r="G975" s="11"/>
      <c r="H975" s="11"/>
      <c r="I975" s="13"/>
      <c r="J975" s="36"/>
      <c r="K975" s="41"/>
      <c r="L975" s="42"/>
      <c r="M975" s="39"/>
      <c r="N975" s="43"/>
    </row>
    <row r="976" spans="1:14" x14ac:dyDescent="0.25">
      <c r="A976" s="11"/>
      <c r="B976" s="81"/>
      <c r="C976" s="11"/>
      <c r="D976" s="10"/>
      <c r="E976" s="11"/>
      <c r="F976" s="11"/>
      <c r="G976" s="11"/>
      <c r="H976" s="11"/>
      <c r="I976" s="13"/>
      <c r="J976" s="36"/>
      <c r="K976" s="41"/>
      <c r="L976" s="42"/>
      <c r="M976" s="39"/>
      <c r="N976" s="43"/>
    </row>
    <row r="977" spans="1:14" x14ac:dyDescent="0.25">
      <c r="A977" s="11"/>
      <c r="B977" s="81"/>
      <c r="C977" s="11"/>
      <c r="D977" s="10"/>
      <c r="E977" s="11"/>
      <c r="F977" s="11"/>
      <c r="G977" s="11"/>
      <c r="H977" s="11"/>
      <c r="I977" s="13"/>
      <c r="J977" s="36"/>
      <c r="K977" s="41"/>
      <c r="L977" s="42"/>
      <c r="M977" s="39"/>
      <c r="N977" s="43"/>
    </row>
    <row r="978" spans="1:14" x14ac:dyDescent="0.25">
      <c r="A978" s="11"/>
      <c r="B978" s="81"/>
      <c r="C978" s="11"/>
      <c r="D978" s="10"/>
      <c r="E978" s="11"/>
      <c r="F978" s="11"/>
      <c r="G978" s="11"/>
      <c r="H978" s="11"/>
      <c r="I978" s="13"/>
      <c r="J978" s="36"/>
      <c r="K978" s="41"/>
      <c r="L978" s="42"/>
      <c r="M978" s="39"/>
      <c r="N978" s="43"/>
    </row>
    <row r="979" spans="1:14" x14ac:dyDescent="0.25">
      <c r="A979" s="11"/>
      <c r="B979" s="81"/>
      <c r="C979" s="11"/>
      <c r="D979" s="10"/>
      <c r="E979" s="11"/>
      <c r="F979" s="11"/>
      <c r="G979" s="11"/>
      <c r="H979" s="11"/>
      <c r="I979" s="13"/>
      <c r="J979" s="36"/>
      <c r="K979" s="41"/>
      <c r="L979" s="42"/>
      <c r="M979" s="39"/>
      <c r="N979" s="43"/>
    </row>
    <row r="980" spans="1:14" x14ac:dyDescent="0.25">
      <c r="A980" s="11"/>
      <c r="B980" s="81"/>
      <c r="C980" s="11"/>
      <c r="D980" s="10"/>
      <c r="E980" s="11"/>
      <c r="F980" s="11"/>
      <c r="G980" s="11"/>
      <c r="H980" s="11"/>
      <c r="I980" s="13"/>
      <c r="J980" s="36"/>
      <c r="K980" s="41"/>
      <c r="L980" s="42"/>
      <c r="M980" s="39"/>
      <c r="N980" s="43"/>
    </row>
    <row r="981" spans="1:14" x14ac:dyDescent="0.25">
      <c r="A981" s="11"/>
      <c r="B981" s="81"/>
      <c r="C981" s="11"/>
      <c r="D981" s="10"/>
      <c r="E981" s="11"/>
      <c r="F981" s="11"/>
      <c r="G981" s="11"/>
      <c r="H981" s="11"/>
      <c r="I981" s="13"/>
      <c r="J981" s="36"/>
      <c r="K981" s="41"/>
      <c r="L981" s="42"/>
      <c r="M981" s="39"/>
      <c r="N981" s="43"/>
    </row>
    <row r="982" spans="1:14" x14ac:dyDescent="0.25">
      <c r="A982" s="11"/>
      <c r="B982" s="81"/>
      <c r="C982" s="11"/>
      <c r="D982" s="10"/>
      <c r="E982" s="11"/>
      <c r="F982" s="11"/>
      <c r="G982" s="11"/>
      <c r="H982" s="11"/>
      <c r="I982" s="13"/>
      <c r="J982" s="36"/>
      <c r="K982" s="41"/>
      <c r="L982" s="42"/>
      <c r="M982" s="39"/>
      <c r="N982" s="43"/>
    </row>
    <row r="983" spans="1:14" x14ac:dyDescent="0.25">
      <c r="A983" s="11"/>
      <c r="B983" s="81"/>
      <c r="C983" s="11"/>
      <c r="D983" s="10"/>
      <c r="E983" s="11"/>
      <c r="F983" s="11"/>
      <c r="G983" s="11"/>
      <c r="H983" s="11"/>
      <c r="I983" s="13"/>
      <c r="J983" s="36"/>
      <c r="K983" s="41"/>
      <c r="L983" s="42"/>
      <c r="M983" s="39"/>
      <c r="N983" s="43"/>
    </row>
    <row r="984" spans="1:14" x14ac:dyDescent="0.25">
      <c r="A984" s="11"/>
      <c r="B984" s="81"/>
      <c r="C984" s="11"/>
      <c r="D984" s="10"/>
      <c r="E984" s="11"/>
      <c r="F984" s="11"/>
      <c r="G984" s="11"/>
      <c r="H984" s="11"/>
      <c r="I984" s="13"/>
      <c r="J984" s="36"/>
      <c r="K984" s="41"/>
      <c r="L984" s="42"/>
      <c r="M984" s="39"/>
      <c r="N984" s="43"/>
    </row>
    <row r="985" spans="1:14" x14ac:dyDescent="0.25">
      <c r="A985" s="11"/>
      <c r="B985" s="81"/>
      <c r="C985" s="11"/>
      <c r="D985" s="10"/>
      <c r="E985" s="11"/>
      <c r="F985" s="11"/>
      <c r="G985" s="11"/>
      <c r="H985" s="11"/>
      <c r="I985" s="13"/>
      <c r="J985" s="36"/>
      <c r="K985" s="41"/>
      <c r="L985" s="42"/>
      <c r="M985" s="39"/>
      <c r="N985" s="43"/>
    </row>
    <row r="986" spans="1:14" x14ac:dyDescent="0.25">
      <c r="A986" s="11"/>
      <c r="B986" s="81"/>
      <c r="C986" s="11"/>
      <c r="D986" s="10"/>
      <c r="E986" s="11"/>
      <c r="F986" s="11"/>
      <c r="G986" s="11"/>
      <c r="H986" s="11"/>
      <c r="I986" s="13"/>
      <c r="J986" s="36"/>
      <c r="K986" s="41"/>
      <c r="L986" s="42"/>
      <c r="M986" s="39"/>
      <c r="N986" s="43"/>
    </row>
    <row r="987" spans="1:14" x14ac:dyDescent="0.25">
      <c r="A987" s="11"/>
      <c r="B987" s="81"/>
      <c r="C987" s="11"/>
      <c r="D987" s="10"/>
      <c r="E987" s="11"/>
      <c r="F987" s="11"/>
      <c r="G987" s="11"/>
      <c r="H987" s="11"/>
      <c r="I987" s="13"/>
      <c r="J987" s="36"/>
      <c r="K987" s="41"/>
      <c r="L987" s="42"/>
      <c r="M987" s="39"/>
      <c r="N987" s="43"/>
    </row>
    <row r="988" spans="1:14" x14ac:dyDescent="0.25">
      <c r="A988" s="11"/>
      <c r="B988" s="81"/>
      <c r="C988" s="11"/>
      <c r="D988" s="10"/>
      <c r="E988" s="11"/>
      <c r="F988" s="11"/>
      <c r="G988" s="11"/>
      <c r="H988" s="11"/>
      <c r="I988" s="13"/>
      <c r="J988" s="36"/>
      <c r="K988" s="41"/>
      <c r="L988" s="42"/>
      <c r="M988" s="39"/>
      <c r="N988" s="43"/>
    </row>
    <row r="989" spans="1:14" x14ac:dyDescent="0.25">
      <c r="A989" s="11"/>
      <c r="B989" s="81"/>
      <c r="C989" s="11"/>
      <c r="D989" s="10"/>
      <c r="E989" s="11"/>
      <c r="F989" s="11"/>
      <c r="G989" s="11"/>
      <c r="H989" s="11"/>
      <c r="I989" s="13"/>
      <c r="J989" s="36"/>
      <c r="K989" s="41"/>
      <c r="L989" s="42"/>
      <c r="M989" s="39"/>
      <c r="N989" s="43"/>
    </row>
    <row r="990" spans="1:14" x14ac:dyDescent="0.25">
      <c r="A990" s="11"/>
      <c r="B990" s="81"/>
      <c r="C990" s="11"/>
      <c r="D990" s="10"/>
      <c r="E990" s="11"/>
      <c r="F990" s="11"/>
      <c r="G990" s="11"/>
      <c r="H990" s="11"/>
      <c r="I990" s="13"/>
      <c r="J990" s="36"/>
      <c r="K990" s="41"/>
      <c r="L990" s="42"/>
      <c r="M990" s="39"/>
      <c r="N990" s="43"/>
    </row>
    <row r="991" spans="1:14" x14ac:dyDescent="0.25">
      <c r="A991" s="11"/>
      <c r="B991" s="81"/>
      <c r="C991" s="11"/>
      <c r="D991" s="10"/>
      <c r="E991" s="11"/>
      <c r="F991" s="11"/>
      <c r="G991" s="11"/>
      <c r="H991" s="11"/>
      <c r="I991" s="13"/>
      <c r="J991" s="36"/>
      <c r="K991" s="41"/>
      <c r="L991" s="42"/>
      <c r="M991" s="39"/>
      <c r="N991" s="43"/>
    </row>
    <row r="992" spans="1:14" x14ac:dyDescent="0.25">
      <c r="A992" s="11"/>
      <c r="B992" s="81"/>
      <c r="C992" s="11"/>
      <c r="D992" s="10"/>
      <c r="E992" s="11"/>
      <c r="F992" s="11"/>
      <c r="G992" s="11"/>
      <c r="H992" s="11"/>
      <c r="I992" s="13"/>
      <c r="J992" s="36"/>
      <c r="K992" s="41"/>
      <c r="L992" s="42"/>
      <c r="M992" s="39"/>
      <c r="N992" s="43"/>
    </row>
    <row r="993" spans="1:14" x14ac:dyDescent="0.25">
      <c r="A993" s="11"/>
      <c r="B993" s="81"/>
      <c r="C993" s="11"/>
      <c r="D993" s="10"/>
      <c r="E993" s="11"/>
      <c r="F993" s="11"/>
      <c r="G993" s="11"/>
      <c r="H993" s="11"/>
      <c r="I993" s="13"/>
      <c r="J993" s="36"/>
      <c r="K993" s="41"/>
      <c r="L993" s="42"/>
      <c r="M993" s="39"/>
      <c r="N993" s="43"/>
    </row>
    <row r="994" spans="1:14" x14ac:dyDescent="0.25">
      <c r="A994" s="11"/>
      <c r="B994" s="81"/>
      <c r="C994" s="11"/>
      <c r="D994" s="10"/>
      <c r="E994" s="11"/>
      <c r="F994" s="11"/>
      <c r="G994" s="11"/>
      <c r="H994" s="11"/>
      <c r="I994" s="13"/>
      <c r="J994" s="36"/>
      <c r="K994" s="41"/>
      <c r="L994" s="42"/>
      <c r="M994" s="39"/>
      <c r="N994" s="43"/>
    </row>
    <row r="995" spans="1:14" x14ac:dyDescent="0.25">
      <c r="A995" s="11"/>
      <c r="B995" s="81"/>
      <c r="C995" s="11"/>
      <c r="D995" s="10"/>
      <c r="E995" s="11"/>
      <c r="F995" s="11"/>
      <c r="G995" s="11"/>
      <c r="H995" s="11"/>
      <c r="I995" s="13"/>
      <c r="J995" s="36"/>
      <c r="K995" s="41"/>
      <c r="L995" s="42"/>
      <c r="M995" s="39"/>
      <c r="N995" s="43"/>
    </row>
    <row r="996" spans="1:14" x14ac:dyDescent="0.25">
      <c r="A996" s="11"/>
      <c r="B996" s="81"/>
      <c r="C996" s="11"/>
      <c r="D996" s="10"/>
      <c r="E996" s="11"/>
      <c r="F996" s="11"/>
      <c r="G996" s="11"/>
      <c r="H996" s="11"/>
      <c r="I996" s="13"/>
      <c r="J996" s="36"/>
      <c r="K996" s="41"/>
      <c r="L996" s="42"/>
      <c r="M996" s="39"/>
      <c r="N996" s="43"/>
    </row>
    <row r="997" spans="1:14" ht="13" thickBot="1" x14ac:dyDescent="0.3">
      <c r="A997" s="50"/>
      <c r="B997" s="82"/>
      <c r="C997" s="50"/>
      <c r="D997" s="52"/>
      <c r="E997" s="50"/>
      <c r="F997" s="50"/>
      <c r="G997" s="50"/>
      <c r="H997" s="50"/>
      <c r="I997" s="54"/>
      <c r="J997" s="44"/>
      <c r="K997" s="45"/>
      <c r="L997" s="46"/>
      <c r="M997" s="47"/>
      <c r="N997" s="48"/>
    </row>
  </sheetData>
  <sheetProtection password="C1B1" sheet="1" objects="1" scenarios="1"/>
  <dataConsolidate/>
  <mergeCells count="17">
    <mergeCell ref="A1:C1"/>
    <mergeCell ref="M6:M7"/>
    <mergeCell ref="A3:B3"/>
    <mergeCell ref="A6:A7"/>
    <mergeCell ref="J6:J7"/>
    <mergeCell ref="K6:K7"/>
    <mergeCell ref="J5:N5"/>
    <mergeCell ref="E6:E7"/>
    <mergeCell ref="F6:F7"/>
    <mergeCell ref="I6:I7"/>
    <mergeCell ref="D6:D7"/>
    <mergeCell ref="C3:E3"/>
    <mergeCell ref="G6:G7"/>
    <mergeCell ref="H6:H7"/>
    <mergeCell ref="B6:B7"/>
    <mergeCell ref="L6:L7"/>
    <mergeCell ref="N6:N7"/>
  </mergeCells>
  <phoneticPr fontId="26" type="noConversion"/>
  <conditionalFormatting sqref="K8:K997">
    <cfRule type="expression" dxfId="2" priority="27" stopIfTrue="1">
      <formula>AND($K8&lt;50%,$K8&lt;&gt;"")</formula>
    </cfRule>
  </conditionalFormatting>
  <conditionalFormatting sqref="B8:B997">
    <cfRule type="expression" dxfId="1" priority="2">
      <formula>D8&lt;&gt;""</formula>
    </cfRule>
    <cfRule type="expression" dxfId="0" priority="1">
      <formula>B8&lt;&gt;""</formula>
    </cfRule>
  </conditionalFormatting>
  <dataValidations count="6">
    <dataValidation type="decimal" allowBlank="1" showInputMessage="1" showErrorMessage="1" sqref="K8:K997">
      <formula1>0</formula1>
      <formula2>1</formula2>
    </dataValidation>
    <dataValidation type="list" showInputMessage="1" showErrorMessage="1" sqref="I8:I997">
      <formula1>County</formula1>
    </dataValidation>
    <dataValidation type="list" showInputMessage="1" showErrorMessage="1" sqref="C8:C997">
      <formula1>SiteType</formula1>
    </dataValidation>
    <dataValidation type="list" showInputMessage="1" showErrorMessage="1" sqref="A8:A997">
      <formula1>Agency</formula1>
    </dataValidation>
    <dataValidation type="list" showInputMessage="1" showErrorMessage="1" sqref="J8:J997">
      <formula1>DataSource</formula1>
    </dataValidation>
    <dataValidation type="list" showInputMessage="1" showErrorMessage="1" sqref="L8:L997">
      <formula1>QualifyingData</formula1>
    </dataValidation>
  </dataValidations>
  <printOptions horizontalCentered="1"/>
  <pageMargins left="0.25" right="0.25" top="0.5" bottom="0.5" header="0.5" footer="0.25"/>
  <pageSetup scale="66" orientation="landscape" blackAndWhite="1" r:id="rId1"/>
  <headerFooter alignWithMargins="0">
    <oddFooter>&amp;LArizona Nutrition Network
Fiscal Year 2016&amp;C&amp;P of &amp;N&amp;R&amp;A</oddFooter>
  </headerFooter>
  <drawing r:id="rId2"/>
  <legacyDrawing r:id="rId3"/>
  <controls>
    <mc:AlternateContent xmlns:mc="http://schemas.openxmlformats.org/markup-compatibility/2006">
      <mc:Choice Requires="x14">
        <control shapeId="23553" r:id="rId4" name="TempCombo">
          <controlPr defaultSize="0" autoLine="0" autoPict="0" r:id="rId5">
            <anchor moveWithCells="1">
              <from>
                <xdr:col>2</xdr:col>
                <xdr:colOff>127000</xdr:colOff>
                <xdr:row>0</xdr:row>
                <xdr:rowOff>127000</xdr:rowOff>
              </from>
              <to>
                <xdr:col>2</xdr:col>
                <xdr:colOff>533400</xdr:colOff>
                <xdr:row>2</xdr:row>
                <xdr:rowOff>31750</xdr:rowOff>
              </to>
            </anchor>
          </controlPr>
        </control>
      </mc:Choice>
      <mc:Fallback>
        <control shapeId="23553" r:id="rId4" name="TempCombo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Info</vt:lpstr>
      <vt:lpstr>FY19NSLPandADE</vt:lpstr>
      <vt:lpstr>Sites</vt:lpstr>
      <vt:lpstr>Sites-Schools</vt:lpstr>
      <vt:lpstr>Sites-Non-Schools</vt:lpstr>
      <vt:lpstr>Agency</vt:lpstr>
      <vt:lpstr>County</vt:lpstr>
      <vt:lpstr>DataSource</vt:lpstr>
      <vt:lpstr>NSLPandADEtableFY19</vt:lpstr>
      <vt:lpstr>Sites!Print_Area</vt:lpstr>
      <vt:lpstr>'Sites-Non-Schools'!Print_Area</vt:lpstr>
      <vt:lpstr>'Sites-Schools'!Print_Area</vt:lpstr>
      <vt:lpstr>'Sites-Non-Schools'!Print_Titles</vt:lpstr>
      <vt:lpstr>'Sites-Schools'!Print_Titles</vt:lpstr>
      <vt:lpstr>QualifyingData</vt:lpstr>
      <vt:lpstr>SiteName</vt:lpstr>
      <vt:lpstr>SiteType</vt:lpstr>
      <vt:lpstr>Version</vt:lpstr>
    </vt:vector>
  </TitlesOfParts>
  <Company>ADHS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Neal</dc:creator>
  <cp:lastModifiedBy>Stacy Beauregard</cp:lastModifiedBy>
  <cp:lastPrinted>2017-11-27T20:41:02Z</cp:lastPrinted>
  <dcterms:created xsi:type="dcterms:W3CDTF">2008-07-15T20:34:48Z</dcterms:created>
  <dcterms:modified xsi:type="dcterms:W3CDTF">2018-11-07T22:52:29Z</dcterms:modified>
</cp:coreProperties>
</file>